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G:\1. 3年度ジュニア連盟\1. 競技部\0.2 若葉\0.  要項・申込書0322\"/>
    </mc:Choice>
  </mc:AlternateContent>
  <xr:revisionPtr revIDLastSave="0" documentId="13_ncr:1_{4187896F-46C3-4096-8CB9-F2262AB54FB9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データ" sheetId="1" state="hidden" r:id="rId1"/>
    <sheet name="申込書共通情報" sheetId="8" r:id="rId2"/>
    <sheet name="記入例" sheetId="28" r:id="rId3"/>
    <sheet name="男子" sheetId="2" r:id="rId4"/>
    <sheet name="女子" sheetId="29" r:id="rId5"/>
  </sheets>
  <definedNames>
    <definedName name="オープン参加">データ!$B$13:$B$13</definedName>
    <definedName name="チーム種別">データ!$B$16:$B$22</definedName>
    <definedName name="学年">データ!$B$5:$B$10</definedName>
    <definedName name="学年チェック">データ!$B$2:$B$3</definedName>
    <definedName name="区切文字">データ!$B$24:$B$25</definedName>
    <definedName name="種目">データ!$B$2:$B$3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9" l="1"/>
  <c r="N6" i="2"/>
  <c r="N13" i="29"/>
  <c r="R13" i="29" s="1"/>
  <c r="M13" i="29"/>
  <c r="L13" i="29"/>
  <c r="K13" i="29"/>
  <c r="J13" i="29" a="1"/>
  <c r="J13" i="29" s="1"/>
  <c r="I13" i="29" a="1"/>
  <c r="I13" i="29" s="1"/>
  <c r="N12" i="29"/>
  <c r="Q12" i="29" s="1"/>
  <c r="M12" i="29"/>
  <c r="L12" i="29"/>
  <c r="K12" i="29"/>
  <c r="J12" i="29" a="1"/>
  <c r="J12" i="29" s="1"/>
  <c r="I12" i="29" a="1"/>
  <c r="I12" i="29" s="1"/>
  <c r="N11" i="29"/>
  <c r="M11" i="29"/>
  <c r="L11" i="29"/>
  <c r="K11" i="29"/>
  <c r="J11" i="29" a="1"/>
  <c r="J11" i="29" s="1"/>
  <c r="I11" i="29" a="1"/>
  <c r="I11" i="29" s="1"/>
  <c r="N10" i="29"/>
  <c r="Q10" i="29" s="1"/>
  <c r="M10" i="29"/>
  <c r="L10" i="29"/>
  <c r="K10" i="29"/>
  <c r="J10" i="29" a="1"/>
  <c r="J10" i="29" s="1"/>
  <c r="I10" i="29" a="1"/>
  <c r="I10" i="29" s="1"/>
  <c r="N9" i="29"/>
  <c r="M9" i="29"/>
  <c r="L9" i="29"/>
  <c r="K9" i="29"/>
  <c r="J9" i="29" a="1"/>
  <c r="J9" i="29" s="1"/>
  <c r="I9" i="29" a="1"/>
  <c r="I9" i="29" s="1"/>
  <c r="N8" i="29"/>
  <c r="M8" i="29"/>
  <c r="L8" i="29"/>
  <c r="K8" i="29"/>
  <c r="J8" i="29" a="1"/>
  <c r="J8" i="29" s="1"/>
  <c r="I8" i="29" a="1"/>
  <c r="I8" i="29" s="1"/>
  <c r="N7" i="29"/>
  <c r="J7" i="29" a="1"/>
  <c r="J7" i="29" s="1"/>
  <c r="I7" i="29" a="1"/>
  <c r="I7" i="29" s="1"/>
  <c r="N6" i="29"/>
  <c r="J6" i="29" a="1"/>
  <c r="J6" i="29" s="1"/>
  <c r="I6" i="29" a="1"/>
  <c r="I6" i="29" s="1"/>
  <c r="N13" i="28"/>
  <c r="M13" i="28"/>
  <c r="L13" i="28"/>
  <c r="K13" i="28"/>
  <c r="J13" i="28" a="1"/>
  <c r="J13" i="28" s="1"/>
  <c r="I13" i="28" a="1"/>
  <c r="I13" i="28" s="1"/>
  <c r="N12" i="28"/>
  <c r="M12" i="28"/>
  <c r="L12" i="28"/>
  <c r="K12" i="28"/>
  <c r="J12" i="28" a="1"/>
  <c r="J12" i="28" s="1"/>
  <c r="P12" i="28" s="1"/>
  <c r="I12" i="28" a="1"/>
  <c r="I12" i="28" s="1"/>
  <c r="N11" i="28"/>
  <c r="Q11" i="28" s="1"/>
  <c r="M11" i="28"/>
  <c r="L11" i="28"/>
  <c r="K11" i="28"/>
  <c r="J11" i="28" a="1"/>
  <c r="J11" i="28" s="1"/>
  <c r="I11" i="28" a="1"/>
  <c r="I11" i="28" s="1"/>
  <c r="N10" i="28"/>
  <c r="Q10" i="28" s="1"/>
  <c r="M10" i="28"/>
  <c r="L10" i="28"/>
  <c r="K10" i="28"/>
  <c r="J10" i="28" a="1"/>
  <c r="J10" i="28" s="1"/>
  <c r="I10" i="28" a="1"/>
  <c r="I10" i="28" s="1"/>
  <c r="N9" i="28"/>
  <c r="M9" i="28"/>
  <c r="L9" i="28"/>
  <c r="K9" i="28"/>
  <c r="J9" i="28" a="1"/>
  <c r="J9" i="28" s="1"/>
  <c r="I9" i="28" a="1"/>
  <c r="I9" i="28" s="1"/>
  <c r="N8" i="28"/>
  <c r="M8" i="28"/>
  <c r="L8" i="28"/>
  <c r="K8" i="28"/>
  <c r="J8" i="28" a="1"/>
  <c r="J8" i="28" s="1"/>
  <c r="I8" i="28" a="1"/>
  <c r="I8" i="28" s="1"/>
  <c r="N7" i="28"/>
  <c r="J7" i="28" a="1"/>
  <c r="J7" i="28" s="1"/>
  <c r="I7" i="28" a="1"/>
  <c r="I7" i="28" s="1"/>
  <c r="N6" i="28"/>
  <c r="J6" i="28" a="1"/>
  <c r="J6" i="28" s="1"/>
  <c r="I6" i="28" a="1"/>
  <c r="I6" i="28" s="1"/>
  <c r="L9" i="2"/>
  <c r="L10" i="2"/>
  <c r="L11" i="2"/>
  <c r="L12" i="2"/>
  <c r="L13" i="2"/>
  <c r="L8" i="2"/>
  <c r="K9" i="2"/>
  <c r="K10" i="2"/>
  <c r="K11" i="2"/>
  <c r="K12" i="2"/>
  <c r="K13" i="2"/>
  <c r="K8" i="2"/>
  <c r="N10" i="2"/>
  <c r="N11" i="2"/>
  <c r="N12" i="2"/>
  <c r="N13" i="2"/>
  <c r="Q13" i="2" s="1"/>
  <c r="N7" i="2"/>
  <c r="N8" i="2"/>
  <c r="N9" i="2"/>
  <c r="Q9" i="2" s="1"/>
  <c r="M9" i="2"/>
  <c r="M10" i="2"/>
  <c r="M11" i="2"/>
  <c r="M12" i="2"/>
  <c r="M13" i="2"/>
  <c r="M8" i="2"/>
  <c r="R13" i="28" l="1"/>
  <c r="P12" i="29"/>
  <c r="O12" i="29"/>
  <c r="R8" i="29"/>
  <c r="P6" i="29"/>
  <c r="P9" i="29"/>
  <c r="O9" i="29"/>
  <c r="R11" i="29"/>
  <c r="R9" i="29"/>
  <c r="R10" i="29"/>
  <c r="O7" i="29"/>
  <c r="P8" i="29"/>
  <c r="Q9" i="29"/>
  <c r="O11" i="29"/>
  <c r="R12" i="29"/>
  <c r="P7" i="29"/>
  <c r="O12" i="28"/>
  <c r="O8" i="29"/>
  <c r="P11" i="29"/>
  <c r="O6" i="29"/>
  <c r="Q11" i="29"/>
  <c r="O13" i="29"/>
  <c r="Q8" i="29"/>
  <c r="O10" i="29"/>
  <c r="P13" i="29"/>
  <c r="P10" i="29"/>
  <c r="Q13" i="29"/>
  <c r="O9" i="28"/>
  <c r="R8" i="28"/>
  <c r="P8" i="28"/>
  <c r="R11" i="28"/>
  <c r="O7" i="28"/>
  <c r="R9" i="28"/>
  <c r="R10" i="28"/>
  <c r="P6" i="28"/>
  <c r="P7" i="28"/>
  <c r="P9" i="28"/>
  <c r="Q12" i="28"/>
  <c r="Q9" i="28"/>
  <c r="O11" i="28"/>
  <c r="R12" i="28"/>
  <c r="O6" i="28"/>
  <c r="O8" i="28"/>
  <c r="P11" i="28"/>
  <c r="O13" i="28"/>
  <c r="Q8" i="28"/>
  <c r="O10" i="28"/>
  <c r="P13" i="28"/>
  <c r="P10" i="28"/>
  <c r="Q13" i="28"/>
  <c r="R12" i="2"/>
  <c r="R13" i="2"/>
  <c r="R8" i="2"/>
  <c r="R11" i="2"/>
  <c r="R10" i="2"/>
  <c r="R9" i="2"/>
  <c r="Q12" i="2"/>
  <c r="Q11" i="2"/>
  <c r="Q10" i="2"/>
  <c r="Q8" i="2"/>
  <c r="I7" i="2" a="1"/>
  <c r="I7" i="2" s="1"/>
  <c r="O7" i="2" s="1"/>
  <c r="J7" i="2" a="1"/>
  <c r="J7" i="2" s="1"/>
  <c r="P7" i="2" s="1"/>
  <c r="I8" i="2" a="1"/>
  <c r="I8" i="2" s="1"/>
  <c r="O8" i="2" s="1"/>
  <c r="J8" i="2" a="1"/>
  <c r="J8" i="2" s="1"/>
  <c r="P8" i="2" s="1"/>
  <c r="I9" i="2" a="1"/>
  <c r="I9" i="2" s="1"/>
  <c r="O9" i="2" s="1"/>
  <c r="J9" i="2" a="1"/>
  <c r="J9" i="2" s="1"/>
  <c r="P9" i="2" s="1"/>
  <c r="I10" i="2" a="1"/>
  <c r="I10" i="2" s="1"/>
  <c r="O10" i="2" s="1"/>
  <c r="J10" i="2" a="1"/>
  <c r="J10" i="2" s="1"/>
  <c r="P10" i="2" s="1"/>
  <c r="I11" i="2" a="1"/>
  <c r="I11" i="2" s="1"/>
  <c r="O11" i="2" s="1"/>
  <c r="J11" i="2" a="1"/>
  <c r="J11" i="2" s="1"/>
  <c r="P11" i="2" s="1"/>
  <c r="I12" i="2" a="1"/>
  <c r="I12" i="2" s="1"/>
  <c r="O12" i="2" s="1"/>
  <c r="J12" i="2" a="1"/>
  <c r="J12" i="2" s="1"/>
  <c r="P12" i="2" s="1"/>
  <c r="I13" i="2" a="1"/>
  <c r="I13" i="2" s="1"/>
  <c r="O13" i="2" s="1"/>
  <c r="J13" i="2" a="1"/>
  <c r="J13" i="2" s="1"/>
  <c r="P13" i="2" s="1"/>
  <c r="J6" i="2" a="1"/>
  <c r="J6" i="2" s="1"/>
  <c r="P6" i="2" s="1"/>
  <c r="I6" i="2" a="1"/>
  <c r="I6" i="2" s="1"/>
  <c r="O6" i="2" s="1"/>
  <c r="B6" i="2" l="1"/>
  <c r="B12" i="28"/>
  <c r="B13" i="29"/>
  <c r="B12" i="29"/>
  <c r="B7" i="29"/>
  <c r="B8" i="2"/>
  <c r="B11" i="29"/>
  <c r="B9" i="29"/>
  <c r="B9" i="2"/>
  <c r="B6" i="28"/>
  <c r="B8" i="29"/>
  <c r="B11" i="2"/>
  <c r="B10" i="29"/>
  <c r="B10" i="28"/>
  <c r="B7" i="28"/>
  <c r="B8" i="28"/>
  <c r="B9" i="28"/>
  <c r="B13" i="2"/>
  <c r="B10" i="2"/>
  <c r="B11" i="28"/>
  <c r="B13" i="28"/>
  <c r="B7" i="2"/>
  <c r="B12" i="2"/>
</calcChain>
</file>

<file path=xl/sharedStrings.xml><?xml version="1.0" encoding="utf-8"?>
<sst xmlns="http://schemas.openxmlformats.org/spreadsheetml/2006/main" count="98" uniqueCount="51">
  <si>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</si>
  <si>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</si>
  <si>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</si>
  <si>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監督</t>
    <rPh sb="0" eb="2">
      <t>カントク</t>
    </rPh>
    <phoneticPr fontId="1"/>
  </si>
  <si>
    <t>コーチ</t>
    <phoneticPr fontId="1"/>
  </si>
  <si>
    <t>学年</t>
    <rPh sb="0" eb="2">
      <t>ガクネン</t>
    </rPh>
    <phoneticPr fontId="1"/>
  </si>
  <si>
    <t>混合チーム(オープン参加)</t>
    <rPh sb="0" eb="2">
      <t>コンゴウ</t>
    </rPh>
    <rPh sb="10" eb="12">
      <t>サンカ</t>
    </rPh>
    <phoneticPr fontId="1"/>
  </si>
  <si>
    <r>
      <t>申込チーム数</t>
    </r>
    <r>
      <rPr>
        <b/>
        <sz val="14"/>
        <color rgb="FFFF0000"/>
        <rFont val="Meiryo UI"/>
        <family val="3"/>
        <charset val="128"/>
      </rPr>
      <t>(各種目の申込チーム数を入力してください)</t>
    </r>
    <rPh sb="0" eb="2">
      <t>モウシコミ</t>
    </rPh>
    <rPh sb="5" eb="6">
      <t>スウ</t>
    </rPh>
    <rPh sb="7" eb="10">
      <t>カクシュモク</t>
    </rPh>
    <rPh sb="11" eb="13">
      <t>モウシコミ</t>
    </rPh>
    <rPh sb="16" eb="17">
      <t>スウ</t>
    </rPh>
    <rPh sb="18" eb="20">
      <t>ニュウリョク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</si>
  <si>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</si>
  <si>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</si>
  <si>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</si>
  <si>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</si>
  <si>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</si>
  <si>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</si>
  <si>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</si>
  <si>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</si>
  <si>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チーム</t>
    <phoneticPr fontId="1"/>
  </si>
  <si>
    <t xml:space="preserve">  ⇐ 同一種目で複数チーム参加する場合、シートをコピーして選択してください</t>
    <rPh sb="4" eb="6">
      <t>ドウイツ</t>
    </rPh>
    <rPh sb="6" eb="8">
      <t>シュモク</t>
    </rPh>
    <rPh sb="9" eb="11">
      <t>フクスウ</t>
    </rPh>
    <rPh sb="14" eb="16">
      <t>サンカ</t>
    </rPh>
    <rPh sb="18" eb="20">
      <t>バアイ</t>
    </rPh>
    <rPh sb="30" eb="32">
      <t>センタク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</si>
  <si>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</si>
  <si>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</si>
  <si>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輪島三郎</t>
    <rPh sb="0" eb="2">
      <t>ワジマ</t>
    </rPh>
    <rPh sb="2" eb="4">
      <t>サブロウ</t>
    </rPh>
    <phoneticPr fontId="1"/>
  </si>
  <si>
    <t>　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</si>
  <si>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</si>
  <si>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</si>
  <si>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</si>
  <si>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</si>
  <si>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 xml:space="preserve"> </t>
    <phoneticPr fontId="1"/>
  </si>
  <si>
    <r>
      <t xml:space="preserve">氏    名
</t>
    </r>
    <r>
      <rPr>
        <sz val="1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1"/>
  </si>
  <si>
    <r>
      <t xml:space="preserve">ふりがな
</t>
    </r>
    <r>
      <rPr>
        <sz val="11"/>
        <rFont val="Meiryo UI"/>
        <family val="3"/>
        <charset val="128"/>
      </rPr>
      <t>(例：いしかわ　かずもと)</t>
    </r>
    <rPh sb="6" eb="7">
      <t>レイ</t>
    </rPh>
    <phoneticPr fontId="1"/>
  </si>
  <si>
    <t>個人登録番号(10桁)
 or 申請中</t>
    <rPh sb="0" eb="6">
      <t>コジントウロクバンゴウ</t>
    </rPh>
    <rPh sb="9" eb="10">
      <t>ケタ</t>
    </rPh>
    <rPh sb="16" eb="19">
      <t>シンセイチュウ</t>
    </rPh>
    <phoneticPr fontId="1"/>
  </si>
  <si>
    <t>氏名欄の空白</t>
    <rPh sb="0" eb="3">
      <t>シメイラン</t>
    </rPh>
    <rPh sb="4" eb="6">
      <t>クウハク</t>
    </rPh>
    <phoneticPr fontId="1"/>
  </si>
  <si>
    <t>ふりがな欄の空白</t>
    <rPh sb="4" eb="5">
      <t>ラン</t>
    </rPh>
    <rPh sb="6" eb="8">
      <t>クウハク</t>
    </rPh>
    <phoneticPr fontId="1"/>
  </si>
  <si>
    <t>氏名欄のチェック</t>
    <rPh sb="0" eb="3">
      <t>シメイラン</t>
    </rPh>
    <phoneticPr fontId="1"/>
  </si>
  <si>
    <t>ふりがな欄のチェック</t>
    <rPh sb="4" eb="5">
      <t>ラン</t>
    </rPh>
    <phoneticPr fontId="1"/>
  </si>
  <si>
    <t>学年チェック</t>
    <rPh sb="0" eb="2">
      <t>ガクネン</t>
    </rPh>
    <phoneticPr fontId="1"/>
  </si>
  <si>
    <t>登録番号数値</t>
    <rPh sb="0" eb="4">
      <t>トウロクバンゴウ</t>
    </rPh>
    <rPh sb="4" eb="6">
      <t>スウチ</t>
    </rPh>
    <phoneticPr fontId="1"/>
  </si>
  <si>
    <t>登録番号10桁</t>
    <rPh sb="0" eb="4">
      <t>トウロクバンゴウ</t>
    </rPh>
    <rPh sb="6" eb="7">
      <t>ケタ</t>
    </rPh>
    <phoneticPr fontId="1"/>
  </si>
  <si>
    <t>登録番号申請中</t>
    <rPh sb="0" eb="2">
      <t>トウロク</t>
    </rPh>
    <rPh sb="2" eb="4">
      <t>バンゴウ</t>
    </rPh>
    <rPh sb="4" eb="7">
      <t>シンセイチュウ</t>
    </rPh>
    <phoneticPr fontId="1"/>
  </si>
  <si>
    <t>登録番号チェック</t>
    <rPh sb="0" eb="4">
      <t>トウロクバンゴウ</t>
    </rPh>
    <phoneticPr fontId="1"/>
  </si>
  <si>
    <t>入力有無</t>
    <rPh sb="0" eb="4">
      <t>ニュウリョクウム</t>
    </rPh>
    <phoneticPr fontId="1"/>
  </si>
  <si>
    <t xml:space="preserve"> </t>
    <phoneticPr fontId="1"/>
  </si>
  <si>
    <t>判定</t>
    <rPh sb="0" eb="2">
      <t>ハンテイ</t>
    </rPh>
    <phoneticPr fontId="1"/>
  </si>
  <si>
    <t>こまつ じろう</t>
  </si>
  <si>
    <t>ななおいちろう</t>
  </si>
  <si>
    <t>わじま さぶろう</t>
  </si>
  <si>
    <t>申請中</t>
    <rPh sb="0" eb="3">
      <t>シンセイチュウ</t>
    </rPh>
    <phoneticPr fontId="1"/>
  </si>
  <si>
    <t>12345678</t>
    <phoneticPr fontId="1"/>
  </si>
  <si>
    <t>1234567890</t>
    <phoneticPr fontId="1"/>
  </si>
  <si>
    <t>Ver1.1</t>
    <phoneticPr fontId="1"/>
  </si>
  <si>
    <t>電話番号 or メールアドレス</t>
    <rPh sb="0" eb="2">
      <t>デンワ</t>
    </rPh>
    <rPh sb="2" eb="4">
      <t>バンゴウ</t>
    </rPh>
    <phoneticPr fontId="1"/>
  </si>
  <si>
    <t>第37回 若葉カップ全国小学生バドミントン大会予選会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</si>
</sst>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8" fillId="0" borderId="0" xfId="0" applyFont="1" applyProtection="1">
      <alignment vertical="center"/>
      <protection hidden="1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1" xfId="0" applyFont="1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hidden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0" xfId="0" applyNumberFormat="1" applyFont="1" applyProtection="1">
      <alignment vertical="center"/>
    </xf>
    <xf numFmtId="49" fontId="10" fillId="0" borderId="1" xfId="0" applyNumberFormat="1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Protection="1">
      <alignment vertical="center"/>
      <protection hidden="1"/>
    </xf>
    <xf numFmtId="49" fontId="9" fillId="0" borderId="0" xfId="0" applyNumberFormat="1" applyFo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Protection="1">
      <alignment vertical="center"/>
      <protection hidden="1"/>
    </xf>
    <xf numFmtId="49" fontId="9" fillId="0" borderId="1" xfId="0" applyNumberFormat="1" applyFont="1" applyFill="1" applyBorder="1" applyAlignment="1" applyProtection="1">
      <alignment horizontal="left" vertical="center"/>
      <protection hidden="1"/>
    </xf>
    <xf numFmtId="49" fontId="9" fillId="0" borderId="2" xfId="0" applyNumberFormat="1" applyFont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2" xfId="0" applyNumberFormat="1" applyFont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99FF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57150</xdr:rowOff>
    </xdr:from>
    <xdr:to>
      <xdr:col>8</xdr:col>
      <xdr:colOff>295275</xdr:colOff>
      <xdr:row>4</xdr:row>
      <xdr:rowOff>295275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77000" y="971550"/>
          <a:ext cx="171450" cy="542925"/>
        </a:xfrm>
        <a:prstGeom prst="rightBrace">
          <a:avLst>
            <a:gd name="adj1" fmla="val 25000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361950</xdr:colOff>
      <xdr:row>3</xdr:row>
      <xdr:rowOff>0</xdr:rowOff>
    </xdr:from>
    <xdr:to>
      <xdr:col>13</xdr:col>
      <xdr:colOff>190500</xdr:colOff>
      <xdr:row>5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15125" y="914400"/>
          <a:ext cx="3257550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本申込書の記載内容について、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お問い合わせする場合があります。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57150</xdr:rowOff>
    </xdr:from>
    <xdr:to>
      <xdr:col>4</xdr:col>
      <xdr:colOff>1885950</xdr:colOff>
      <xdr:row>6</xdr:row>
      <xdr:rowOff>285750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3375" y="1628775"/>
          <a:ext cx="5076825" cy="552450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5</xdr:row>
      <xdr:rowOff>28575</xdr:rowOff>
    </xdr:from>
    <xdr:to>
      <xdr:col>6</xdr:col>
      <xdr:colOff>1266825</xdr:colOff>
      <xdr:row>6</xdr:row>
      <xdr:rowOff>209550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524500" y="1600200"/>
          <a:ext cx="2286000" cy="504825"/>
        </a:xfrm>
        <a:prstGeom prst="wedgeRoundRectCallout">
          <a:avLst>
            <a:gd name="adj1" fmla="val -68287"/>
            <a:gd name="adj2" fmla="val -706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コーチは省略可能ですが、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監督は入力必須です。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28575</xdr:colOff>
      <xdr:row>2</xdr:row>
      <xdr:rowOff>19050</xdr:rowOff>
    </xdr:from>
    <xdr:to>
      <xdr:col>3</xdr:col>
      <xdr:colOff>1924050</xdr:colOff>
      <xdr:row>2</xdr:row>
      <xdr:rowOff>257175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600200" y="571500"/>
          <a:ext cx="1895475" cy="238125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647700</xdr:colOff>
      <xdr:row>0</xdr:row>
      <xdr:rowOff>209550</xdr:rowOff>
    </xdr:from>
    <xdr:to>
      <xdr:col>7</xdr:col>
      <xdr:colOff>447674</xdr:colOff>
      <xdr:row>3</xdr:row>
      <xdr:rowOff>152399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71950" y="209550"/>
          <a:ext cx="4362449" cy="781049"/>
        </a:xfrm>
        <a:prstGeom prst="wedgeRoundRectCallout">
          <a:avLst>
            <a:gd name="adj1" fmla="val -68905"/>
            <a:gd name="adj2" fmla="val 12219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同一種目に複数チーム参加する場合、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最上位チームは「Ａ」を選択し、以降順に「Ｂ」「Ｃ」を選択してください。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組合せ抽選会時に上位チーム判断に利用します。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819150</xdr:colOff>
      <xdr:row>7</xdr:row>
      <xdr:rowOff>47625</xdr:rowOff>
    </xdr:from>
    <xdr:to>
      <xdr:col>4</xdr:col>
      <xdr:colOff>1885950</xdr:colOff>
      <xdr:row>9</xdr:row>
      <xdr:rowOff>295275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62100" y="2266950"/>
          <a:ext cx="3848100" cy="895350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12</xdr:row>
      <xdr:rowOff>28575</xdr:rowOff>
    </xdr:from>
    <xdr:to>
      <xdr:col>5</xdr:col>
      <xdr:colOff>742950</xdr:colOff>
      <xdr:row>13</xdr:row>
      <xdr:rowOff>209550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067175" y="3867150"/>
          <a:ext cx="2152650" cy="504825"/>
        </a:xfrm>
        <a:prstGeom prst="wedgeRoundRectCallout">
          <a:avLst>
            <a:gd name="adj1" fmla="val 3759"/>
            <a:gd name="adj2" fmla="val -233480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氏名の間は、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文字以上の空白文字で区切ってください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200025</xdr:colOff>
      <xdr:row>13</xdr:row>
      <xdr:rowOff>190500</xdr:rowOff>
    </xdr:from>
    <xdr:to>
      <xdr:col>3</xdr:col>
      <xdr:colOff>781050</xdr:colOff>
      <xdr:row>15</xdr:row>
      <xdr:rowOff>161925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0025" y="4352925"/>
          <a:ext cx="2152650" cy="504825"/>
        </a:xfrm>
        <a:prstGeom prst="wedgeRoundRectCallout">
          <a:avLst>
            <a:gd name="adj1" fmla="val -28542"/>
            <a:gd name="adj2" fmla="val -233480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選手は４名～６名登録する必要があります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19050</xdr:colOff>
      <xdr:row>10</xdr:row>
      <xdr:rowOff>38100</xdr:rowOff>
    </xdr:from>
    <xdr:to>
      <xdr:col>3</xdr:col>
      <xdr:colOff>1943100</xdr:colOff>
      <xdr:row>11</xdr:row>
      <xdr:rowOff>9525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85750" y="3228975"/>
          <a:ext cx="3228975" cy="295275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7</xdr:row>
      <xdr:rowOff>57149</xdr:rowOff>
    </xdr:from>
    <xdr:to>
      <xdr:col>6</xdr:col>
      <xdr:colOff>1524000</xdr:colOff>
      <xdr:row>9</xdr:row>
      <xdr:rowOff>314324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581775" y="2276474"/>
          <a:ext cx="1485900" cy="904875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7</xdr:row>
      <xdr:rowOff>200025</xdr:rowOff>
    </xdr:from>
    <xdr:to>
      <xdr:col>14</xdr:col>
      <xdr:colOff>142875</xdr:colOff>
      <xdr:row>9</xdr:row>
      <xdr:rowOff>57150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401050" y="2419350"/>
          <a:ext cx="2286000" cy="504825"/>
        </a:xfrm>
        <a:prstGeom prst="wedgeRoundRectCallout">
          <a:avLst>
            <a:gd name="adj1" fmla="val -68287"/>
            <a:gd name="adj2" fmla="val -706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個人登録番号は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桁の数値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あるいは</a:t>
          </a:r>
          <a:r>
            <a:rPr kumimoji="1" lang="en-US" altLang="ja-JP" sz="1100">
              <a:solidFill>
                <a:sysClr val="windowText" lastClr="000000"/>
              </a:solidFill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</a:rPr>
            <a:t>申請中</a:t>
          </a:r>
          <a:r>
            <a:rPr kumimoji="1" lang="en-US" altLang="ja-JP" sz="1100">
              <a:solidFill>
                <a:sysClr val="windowText" lastClr="000000"/>
              </a:solidFill>
            </a:rPr>
            <a:t>"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6</xdr:col>
      <xdr:colOff>304800</xdr:colOff>
      <xdr:row>18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42950" y="4429125"/>
          <a:ext cx="6105525" cy="1276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第３７回大会より大会形式が変更となります。   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・試合形式：単２、複１の計３試合制。単①、複、単②の順番。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・学年縛り：なし</a:t>
          </a:r>
          <a:r>
            <a:rPr kumimoji="1" lang="en-US" altLang="ja-JP" sz="1600">
              <a:solidFill>
                <a:srgbClr val="FF0000"/>
              </a:solidFill>
            </a:rPr>
            <a:t>-</a:t>
          </a:r>
        </a:p>
        <a:p>
          <a:r>
            <a:rPr kumimoji="1" lang="ja-JP" altLang="en-US" sz="1600">
              <a:solidFill>
                <a:srgbClr val="FF0000"/>
              </a:solidFill>
            </a:rPr>
            <a:t>・チーム編成：監督１名、コーチ１名、選手４名～６名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6</xdr:col>
      <xdr:colOff>304800</xdr:colOff>
      <xdr:row>18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2950" y="4429125"/>
          <a:ext cx="6105525" cy="1276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第３７回大会より大会形式が変更となります。   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・試合形式：単２、複１の計３試合制。単①、複、単②の順番。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・学年縛り：なし</a:t>
          </a:r>
          <a:r>
            <a:rPr kumimoji="1" lang="en-US" altLang="ja-JP" sz="1600">
              <a:solidFill>
                <a:srgbClr val="FF0000"/>
              </a:solidFill>
            </a:rPr>
            <a:t>-</a:t>
          </a:r>
        </a:p>
        <a:p>
          <a:r>
            <a:rPr kumimoji="1" lang="ja-JP" altLang="en-US" sz="1600">
              <a:solidFill>
                <a:srgbClr val="FF0000"/>
              </a:solidFill>
            </a:rPr>
            <a:t>・チーム編成：監督１名、コーチ１名、選手４名～６名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25"/>
  <sheetViews>
    <sheetView showGridLines="0" topLeftCell="A10" workbookViewId="0">
      <selection activeCell="B21" sqref="B21"/>
    </sheetView>
  </sheetViews>
  <sheetFormatPr defaultRowHeight="24" x14ac:dyDescent="0.15"/>
  <cols>
    <col min="1" max="1" width="9" style="2"/>
    <col min="2" max="2" width="28.25" style="3" bestFit="1" customWidth="1"/>
    <col min="3" max="3" width="8.625" style="2" customWidth="1"/>
    <col min="4" max="16384" width="9" style="2"/>
  </cols>
  <sheetData>
    <row r="2" spans="2:2" x14ac:dyDescent="0.15">
      <c r="B2" s="5" t="s">
        <v>24</v>
      </c>
    </row>
    <row r="3" spans="2:2" x14ac:dyDescent="0.15">
      <c r="B3" s="5" t="s">
        <v>25</v>
      </c>
    </row>
    <row r="4" spans="2:2" s="4" customFormat="1" x14ac:dyDescent="0.15">
      <c r="B4" s="7"/>
    </row>
    <row r="5" spans="2:2" x14ac:dyDescent="0.15">
      <c r="B5" s="5">
        <v>6</v>
      </c>
    </row>
    <row r="6" spans="2:2" x14ac:dyDescent="0.15">
      <c r="B6" s="5">
        <v>5</v>
      </c>
    </row>
    <row r="7" spans="2:2" x14ac:dyDescent="0.15">
      <c r="B7" s="5">
        <v>4</v>
      </c>
    </row>
    <row r="8" spans="2:2" x14ac:dyDescent="0.15">
      <c r="B8" s="5">
        <v>3</v>
      </c>
    </row>
    <row r="9" spans="2:2" x14ac:dyDescent="0.15">
      <c r="B9" s="5">
        <v>2</v>
      </c>
    </row>
    <row r="10" spans="2:2" x14ac:dyDescent="0.15">
      <c r="B10" s="5">
        <v>1</v>
      </c>
    </row>
    <row r="12" spans="2:2" x14ac:dyDescent="0.15">
      <c r="B12" s="5"/>
    </row>
    <row r="13" spans="2:2" x14ac:dyDescent="0.15">
      <c r="B13" s="5" t="s">
        <v>6</v>
      </c>
    </row>
    <row r="15" spans="2:2" x14ac:dyDescent="0.15">
      <c r="B15" s="5"/>
    </row>
    <row r="16" spans="2:2" x14ac:dyDescent="0.15">
      <c r="B16" s="5" t="s">
        <v>8</v>
      </c>
    </row>
    <row r="17" spans="2:3" x14ac:dyDescent="0.15">
      <c r="B17" s="5" t="s">
        <v>9</v>
      </c>
    </row>
    <row r="18" spans="2:3" x14ac:dyDescent="0.15">
      <c r="B18" s="5" t="s">
        <v>10</v>
      </c>
    </row>
    <row r="19" spans="2:3" x14ac:dyDescent="0.15">
      <c r="B19" s="5" t="s">
        <v>11</v>
      </c>
    </row>
    <row r="20" spans="2:3" x14ac:dyDescent="0.15">
      <c r="B20" s="5" t="s">
        <v>12</v>
      </c>
    </row>
    <row r="21" spans="2:3" x14ac:dyDescent="0.15">
      <c r="B21" s="5" t="s">
        <v>13</v>
      </c>
    </row>
    <row r="22" spans="2:3" x14ac:dyDescent="0.15">
      <c r="B22" s="5" t="s">
        <v>14</v>
      </c>
    </row>
    <row r="24" spans="2:3" x14ac:dyDescent="0.15">
      <c r="B24" s="5" t="s">
        <v>26</v>
      </c>
      <c r="C24" s="2" t="s">
        <v>22</v>
      </c>
    </row>
    <row r="25" spans="2:3" x14ac:dyDescent="0.15">
      <c r="B25" s="5" t="s">
        <v>21</v>
      </c>
      <c r="C25" s="2" t="s">
        <v>23</v>
      </c>
    </row>
  </sheetData>
  <sheetProtection algorithmName="SHA-512" hashValue="iSpzXZCcNZptx7T91I+7rtwzTCyly2NnxaOq44Q7atHSzI4wkW6etbDnl3n3SMJeSxYNdN2JamwLoVNePL9mBw==" saltValue="xGxO2Ajj9HxMEy2djOECkw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H12"/>
  <sheetViews>
    <sheetView showGridLines="0" tabSelected="1" workbookViewId="0">
      <selection activeCell="D3" sqref="D3:H3"/>
    </sheetView>
  </sheetViews>
  <sheetFormatPr defaultRowHeight="24" x14ac:dyDescent="0.15"/>
  <cols>
    <col min="1" max="1" width="9" style="2"/>
    <col min="2" max="3" width="10.625" style="9" customWidth="1"/>
    <col min="4" max="8" width="10.625" style="10" customWidth="1"/>
    <col min="9" max="16384" width="9" style="2"/>
  </cols>
  <sheetData>
    <row r="1" spans="1:8" x14ac:dyDescent="0.15">
      <c r="A1" s="1" t="s">
        <v>48</v>
      </c>
    </row>
    <row r="2" spans="1:8" x14ac:dyDescent="0.15">
      <c r="B2" s="53" t="s">
        <v>2</v>
      </c>
      <c r="C2" s="54"/>
      <c r="D2" s="51" t="s">
        <v>50</v>
      </c>
      <c r="E2" s="51"/>
      <c r="F2" s="51"/>
      <c r="G2" s="51"/>
      <c r="H2" s="51"/>
    </row>
    <row r="3" spans="1:8" x14ac:dyDescent="0.15">
      <c r="B3" s="53" t="s">
        <v>0</v>
      </c>
      <c r="C3" s="54"/>
      <c r="D3" s="52"/>
      <c r="E3" s="52"/>
      <c r="F3" s="52"/>
      <c r="G3" s="52"/>
      <c r="H3" s="52"/>
    </row>
    <row r="4" spans="1:8" x14ac:dyDescent="0.15">
      <c r="B4" s="53" t="s">
        <v>1</v>
      </c>
      <c r="C4" s="54"/>
      <c r="D4" s="52"/>
      <c r="E4" s="52"/>
      <c r="F4" s="52"/>
      <c r="G4" s="52"/>
      <c r="H4" s="52"/>
    </row>
    <row r="5" spans="1:8" x14ac:dyDescent="0.15">
      <c r="B5" s="53" t="s">
        <v>49</v>
      </c>
      <c r="C5" s="54"/>
      <c r="D5" s="52"/>
      <c r="E5" s="52"/>
      <c r="F5" s="52"/>
      <c r="G5" s="52"/>
      <c r="H5" s="52"/>
    </row>
    <row r="7" spans="1:8" x14ac:dyDescent="0.15">
      <c r="B7" s="44" t="s">
        <v>7</v>
      </c>
      <c r="C7" s="45"/>
      <c r="D7" s="45"/>
      <c r="E7" s="45"/>
      <c r="F7" s="45"/>
      <c r="G7" s="45"/>
      <c r="H7" s="46"/>
    </row>
    <row r="8" spans="1:8" x14ac:dyDescent="0.15">
      <c r="B8" s="47" t="s">
        <v>24</v>
      </c>
      <c r="C8" s="48"/>
      <c r="D8" s="11">
        <v>0</v>
      </c>
      <c r="E8" s="2"/>
      <c r="F8" s="2"/>
      <c r="G8" s="2"/>
      <c r="H8" s="2"/>
    </row>
    <row r="9" spans="1:8" x14ac:dyDescent="0.15">
      <c r="B9" s="49" t="s">
        <v>25</v>
      </c>
      <c r="C9" s="50"/>
      <c r="D9" s="12">
        <v>0</v>
      </c>
      <c r="E9" s="2"/>
      <c r="F9" s="2"/>
      <c r="G9" s="2"/>
      <c r="H9" s="2"/>
    </row>
    <row r="10" spans="1:8" x14ac:dyDescent="0.15">
      <c r="H10" s="2"/>
    </row>
    <row r="11" spans="1:8" x14ac:dyDescent="0.15">
      <c r="H11" s="2"/>
    </row>
    <row r="12" spans="1:8" x14ac:dyDescent="0.15">
      <c r="H12" s="2"/>
    </row>
  </sheetData>
  <sheetProtection algorithmName="SHA-512" hashValue="FevBgcVqH6BxMPsd0dghD4PaZbhehVW+CzmbzwBVYBfnXl6D+9+wdzC8p/6PAq8tUJI/hE5ZosEgi7GbhGGRpg==" saltValue="plOqOPaNrXL1L0sbcZg5+Q==" spinCount="100000" sheet="1" objects="1" scenarios="1"/>
  <mergeCells count="11">
    <mergeCell ref="B7:H7"/>
    <mergeCell ref="B8:C8"/>
    <mergeCell ref="B9:C9"/>
    <mergeCell ref="D2:H2"/>
    <mergeCell ref="D3:H3"/>
    <mergeCell ref="D4:H4"/>
    <mergeCell ref="D5:H5"/>
    <mergeCell ref="B2:C2"/>
    <mergeCell ref="B3:C3"/>
    <mergeCell ref="B4:C4"/>
    <mergeCell ref="B5:C5"/>
  </mergeCells>
  <phoneticPr fontId="1"/>
  <conditionalFormatting sqref="D3:D5">
    <cfRule type="expression" dxfId="11" priority="2">
      <formula>$D3=""</formula>
    </cfRule>
  </conditionalFormatting>
  <conditionalFormatting sqref="D8:D9">
    <cfRule type="expression" dxfId="10" priority="1">
      <formula>D8&lt;=0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C000"/>
  </sheetPr>
  <dimension ref="B2:S13"/>
  <sheetViews>
    <sheetView showGridLines="0" workbookViewId="0">
      <selection activeCell="D6" sqref="D6"/>
    </sheetView>
  </sheetViews>
  <sheetFormatPr defaultRowHeight="21" x14ac:dyDescent="0.15"/>
  <cols>
    <col min="1" max="1" width="3.5" style="20" customWidth="1"/>
    <col min="2" max="2" width="6.25" style="20" customWidth="1"/>
    <col min="3" max="3" width="10.875" style="20" customWidth="1"/>
    <col min="4" max="5" width="25.625" style="20" customWidth="1"/>
    <col min="6" max="6" width="14" style="20" bestFit="1" customWidth="1"/>
    <col min="7" max="7" width="20.25" style="33" customWidth="1"/>
    <col min="8" max="8" width="9" style="20" customWidth="1"/>
    <col min="9" max="18" width="3.875" style="20" customWidth="1"/>
    <col min="19" max="16384" width="9" style="20"/>
  </cols>
  <sheetData>
    <row r="2" spans="2:19" ht="22.5" customHeight="1" x14ac:dyDescent="0.15">
      <c r="C2" s="34" t="s">
        <v>15</v>
      </c>
      <c r="D2" s="38" t="s">
        <v>24</v>
      </c>
    </row>
    <row r="3" spans="2:19" ht="22.5" customHeight="1" x14ac:dyDescent="0.15">
      <c r="C3" s="34" t="s">
        <v>16</v>
      </c>
      <c r="D3" s="38"/>
      <c r="E3" s="6" t="s">
        <v>17</v>
      </c>
    </row>
    <row r="5" spans="2:19" ht="36.75" customHeight="1" x14ac:dyDescent="0.15">
      <c r="B5" s="32" t="s">
        <v>41</v>
      </c>
      <c r="C5" s="35"/>
      <c r="D5" s="36" t="s">
        <v>27</v>
      </c>
      <c r="E5" s="36" t="s">
        <v>28</v>
      </c>
      <c r="F5" s="32" t="s">
        <v>5</v>
      </c>
      <c r="G5" s="24" t="s">
        <v>29</v>
      </c>
      <c r="I5" s="8" t="s">
        <v>30</v>
      </c>
      <c r="J5" s="8" t="s">
        <v>31</v>
      </c>
      <c r="K5" s="8" t="s">
        <v>35</v>
      </c>
      <c r="L5" s="8" t="s">
        <v>36</v>
      </c>
      <c r="M5" s="8" t="s">
        <v>37</v>
      </c>
      <c r="N5" s="8" t="s">
        <v>39</v>
      </c>
      <c r="O5" s="8" t="s">
        <v>32</v>
      </c>
      <c r="P5" s="8" t="s">
        <v>33</v>
      </c>
      <c r="Q5" s="8" t="s">
        <v>34</v>
      </c>
      <c r="R5" s="8" t="s">
        <v>38</v>
      </c>
      <c r="S5" s="20" t="s">
        <v>40</v>
      </c>
    </row>
    <row r="6" spans="2:19" ht="25.5" customHeight="1" x14ac:dyDescent="0.15">
      <c r="B6" s="32" t="str">
        <f>IF(N6&amp;O6&amp;P6="OOO","OK","NG")</f>
        <v>NG</v>
      </c>
      <c r="C6" s="37" t="s">
        <v>3</v>
      </c>
      <c r="D6" s="39"/>
      <c r="E6" s="39"/>
      <c r="F6" s="35"/>
      <c r="G6" s="40"/>
      <c r="I6" s="8">
        <f t="array" ref="I6">MAX(IFERROR(FIND(区切文字,TRIM(D6)),0))</f>
        <v>0</v>
      </c>
      <c r="J6" s="8">
        <f t="array" ref="J6">MAX(IFERROR(FIND(区切文字,TRIM(E6)),0))</f>
        <v>0</v>
      </c>
      <c r="K6" s="8"/>
      <c r="L6" s="8"/>
      <c r="M6" s="8"/>
      <c r="N6" s="8" t="str">
        <f t="shared" ref="N6:N13" si="0">IF(D6&amp;E6&amp;F6&amp;G6="","X","O")</f>
        <v>X</v>
      </c>
      <c r="O6" s="8" t="str">
        <f t="shared" ref="O6:O13" si="1">IF(AND(N6="O",I6=0),"X","O")</f>
        <v>O</v>
      </c>
      <c r="P6" s="8" t="str">
        <f t="shared" ref="P6:P13" si="2">IF(AND(N6="O",J6=0),"X","O")</f>
        <v>O</v>
      </c>
      <c r="Q6" s="8"/>
      <c r="R6" s="8"/>
    </row>
    <row r="7" spans="2:19" ht="25.5" customHeight="1" x14ac:dyDescent="0.15">
      <c r="B7" s="32" t="str">
        <f>IF(O7&amp;P7="OO","OK","NG")</f>
        <v>OK</v>
      </c>
      <c r="C7" s="37" t="s">
        <v>4</v>
      </c>
      <c r="D7" s="39"/>
      <c r="E7" s="39"/>
      <c r="F7" s="35"/>
      <c r="G7" s="40"/>
      <c r="I7" s="8">
        <f t="array" ref="I7">MAX(IFERROR(FIND(区切文字,TRIM(D7)),0))</f>
        <v>0</v>
      </c>
      <c r="J7" s="8">
        <f t="array" ref="J7">MAX(IFERROR(FIND(区切文字,TRIM(E7)),0))</f>
        <v>0</v>
      </c>
      <c r="K7" s="8"/>
      <c r="L7" s="8"/>
      <c r="M7" s="8"/>
      <c r="N7" s="8" t="str">
        <f t="shared" si="0"/>
        <v>X</v>
      </c>
      <c r="O7" s="8" t="str">
        <f t="shared" si="1"/>
        <v>O</v>
      </c>
      <c r="P7" s="8" t="str">
        <f t="shared" si="2"/>
        <v>O</v>
      </c>
      <c r="Q7" s="8"/>
      <c r="R7" s="8"/>
    </row>
    <row r="8" spans="2:19" ht="25.5" customHeight="1" x14ac:dyDescent="0.15">
      <c r="B8" s="32" t="str">
        <f>IF(N8&amp;O8&amp;P8&amp;Q8&amp;R8="OOOOO","OK","NG")</f>
        <v>NG</v>
      </c>
      <c r="C8" s="37">
        <v>1</v>
      </c>
      <c r="D8" s="39" t="s">
        <v>18</v>
      </c>
      <c r="E8" s="39" t="s">
        <v>43</v>
      </c>
      <c r="F8" s="41">
        <v>5</v>
      </c>
      <c r="G8" s="42" t="s">
        <v>47</v>
      </c>
      <c r="I8" s="8">
        <f t="array" ref="I8">MAX(IFERROR(FIND(区切文字,TRIM(D8)),0))</f>
        <v>3</v>
      </c>
      <c r="J8" s="8">
        <f t="array" ref="J8">MAX(IFERROR(FIND(区切文字,TRIM(E8)),0))</f>
        <v>0</v>
      </c>
      <c r="K8" s="8" t="str">
        <f>IF(ISNUMBER(VALUE(G8)),"O","X")</f>
        <v>O</v>
      </c>
      <c r="L8" s="8" t="str">
        <f>IF(LEN(G8)=10,"O","X")</f>
        <v>O</v>
      </c>
      <c r="M8" s="8" t="str">
        <f t="shared" ref="M8:M13" si="3">IF(G8="申請中","O","")</f>
        <v/>
      </c>
      <c r="N8" s="8" t="str">
        <f t="shared" si="0"/>
        <v>O</v>
      </c>
      <c r="O8" s="8" t="str">
        <f t="shared" si="1"/>
        <v>O</v>
      </c>
      <c r="P8" s="8" t="str">
        <f t="shared" si="2"/>
        <v>X</v>
      </c>
      <c r="Q8" s="8" t="str">
        <f t="shared" ref="Q8:Q13" si="4">IF(AND(N8="O",F8=0),"X","O")</f>
        <v>O</v>
      </c>
      <c r="R8" s="8" t="str">
        <f t="shared" ref="R8:R13" si="5">IF(OR(N8="X",AND(N8="O",OR(AND(K8="O",L8="O"),M8="O"))),"O","X")</f>
        <v>O</v>
      </c>
    </row>
    <row r="9" spans="2:19" ht="25.5" customHeight="1" x14ac:dyDescent="0.15">
      <c r="B9" s="32" t="str">
        <f t="shared" ref="B9:B11" si="6">IF(N9&amp;O9&amp;P9&amp;Q9&amp;R9="OOOOO","OK","NG")</f>
        <v>NG</v>
      </c>
      <c r="C9" s="37">
        <v>2</v>
      </c>
      <c r="D9" s="39" t="s">
        <v>19</v>
      </c>
      <c r="E9" s="39" t="s">
        <v>42</v>
      </c>
      <c r="F9" s="41">
        <v>5</v>
      </c>
      <c r="G9" s="42" t="s">
        <v>46</v>
      </c>
      <c r="I9" s="8">
        <f t="array" ref="I9">MAX(IFERROR(FIND(区切文字,TRIM(D9)),0))</f>
        <v>3</v>
      </c>
      <c r="J9" s="8">
        <f t="array" ref="J9">MAX(IFERROR(FIND(区切文字,TRIM(E9)),0))</f>
        <v>4</v>
      </c>
      <c r="K9" s="8" t="str">
        <f t="shared" ref="K9:K13" si="7">IF(ISNUMBER(VALUE(G9)),"O","X")</f>
        <v>O</v>
      </c>
      <c r="L9" s="8" t="str">
        <f t="shared" ref="L9:L13" si="8">IF(LEN(G9)=10,"O","X")</f>
        <v>X</v>
      </c>
      <c r="M9" s="8" t="str">
        <f t="shared" si="3"/>
        <v/>
      </c>
      <c r="N9" s="8" t="str">
        <f t="shared" si="0"/>
        <v>O</v>
      </c>
      <c r="O9" s="8" t="str">
        <f t="shared" si="1"/>
        <v>O</v>
      </c>
      <c r="P9" s="8" t="str">
        <f t="shared" si="2"/>
        <v>O</v>
      </c>
      <c r="Q9" s="8" t="str">
        <f t="shared" si="4"/>
        <v>O</v>
      </c>
      <c r="R9" s="8" t="str">
        <f t="shared" si="5"/>
        <v>X</v>
      </c>
    </row>
    <row r="10" spans="2:19" ht="25.5" customHeight="1" x14ac:dyDescent="0.15">
      <c r="B10" s="32" t="str">
        <f t="shared" si="6"/>
        <v>NG</v>
      </c>
      <c r="C10" s="37">
        <v>3</v>
      </c>
      <c r="D10" s="39" t="s">
        <v>20</v>
      </c>
      <c r="E10" s="39" t="s">
        <v>44</v>
      </c>
      <c r="F10" s="41">
        <v>4</v>
      </c>
      <c r="G10" s="42" t="s">
        <v>45</v>
      </c>
      <c r="I10" s="8">
        <f t="array" ref="I10">MAX(IFERROR(FIND(区切文字,TRIM(D10)),0))</f>
        <v>0</v>
      </c>
      <c r="J10" s="8">
        <f t="array" ref="J10">MAX(IFERROR(FIND(区切文字,TRIM(E10)),0))</f>
        <v>4</v>
      </c>
      <c r="K10" s="8" t="str">
        <f t="shared" si="7"/>
        <v>X</v>
      </c>
      <c r="L10" s="8" t="str">
        <f t="shared" si="8"/>
        <v>X</v>
      </c>
      <c r="M10" s="8" t="str">
        <f t="shared" si="3"/>
        <v>O</v>
      </c>
      <c r="N10" s="8" t="str">
        <f t="shared" si="0"/>
        <v>O</v>
      </c>
      <c r="O10" s="8" t="str">
        <f t="shared" si="1"/>
        <v>X</v>
      </c>
      <c r="P10" s="8" t="str">
        <f t="shared" si="2"/>
        <v>O</v>
      </c>
      <c r="Q10" s="8" t="str">
        <f t="shared" si="4"/>
        <v>O</v>
      </c>
      <c r="R10" s="8" t="str">
        <f t="shared" si="5"/>
        <v>O</v>
      </c>
    </row>
    <row r="11" spans="2:19" ht="25.5" customHeight="1" x14ac:dyDescent="0.15">
      <c r="B11" s="32" t="str">
        <f t="shared" si="6"/>
        <v>NG</v>
      </c>
      <c r="C11" s="37">
        <v>4</v>
      </c>
      <c r="D11" s="39"/>
      <c r="E11" s="39"/>
      <c r="F11" s="41"/>
      <c r="G11" s="42"/>
      <c r="I11" s="8">
        <f t="array" ref="I11">MAX(IFERROR(FIND(区切文字,TRIM(D11)),0))</f>
        <v>0</v>
      </c>
      <c r="J11" s="8">
        <f t="array" ref="J11">MAX(IFERROR(FIND(区切文字,TRIM(E11)),0))</f>
        <v>0</v>
      </c>
      <c r="K11" s="8" t="str">
        <f t="shared" si="7"/>
        <v>O</v>
      </c>
      <c r="L11" s="8" t="str">
        <f t="shared" si="8"/>
        <v>X</v>
      </c>
      <c r="M11" s="8" t="str">
        <f t="shared" si="3"/>
        <v/>
      </c>
      <c r="N11" s="8" t="str">
        <f t="shared" si="0"/>
        <v>X</v>
      </c>
      <c r="O11" s="8" t="str">
        <f t="shared" si="1"/>
        <v>O</v>
      </c>
      <c r="P11" s="8" t="str">
        <f t="shared" si="2"/>
        <v>O</v>
      </c>
      <c r="Q11" s="8" t="str">
        <f t="shared" si="4"/>
        <v>O</v>
      </c>
      <c r="R11" s="8" t="str">
        <f t="shared" si="5"/>
        <v>O</v>
      </c>
    </row>
    <row r="12" spans="2:19" ht="25.5" customHeight="1" x14ac:dyDescent="0.15">
      <c r="B12" s="32" t="str">
        <f t="shared" ref="B12:B13" si="9">IF(O12&amp;P12&amp;Q12&amp;R12="OOOO","OK","NG")</f>
        <v>OK</v>
      </c>
      <c r="C12" s="37">
        <v>5</v>
      </c>
      <c r="D12" s="39"/>
      <c r="E12" s="39"/>
      <c r="F12" s="41"/>
      <c r="G12" s="42"/>
      <c r="I12" s="8">
        <f t="array" ref="I12">MAX(IFERROR(FIND(区切文字,TRIM(D12)),0))</f>
        <v>0</v>
      </c>
      <c r="J12" s="8">
        <f t="array" ref="J12">MAX(IFERROR(FIND(区切文字,TRIM(E12)),0))</f>
        <v>0</v>
      </c>
      <c r="K12" s="8" t="str">
        <f t="shared" si="7"/>
        <v>O</v>
      </c>
      <c r="L12" s="8" t="str">
        <f t="shared" si="8"/>
        <v>X</v>
      </c>
      <c r="M12" s="8" t="str">
        <f t="shared" si="3"/>
        <v/>
      </c>
      <c r="N12" s="8" t="str">
        <f t="shared" si="0"/>
        <v>X</v>
      </c>
      <c r="O12" s="8" t="str">
        <f t="shared" si="1"/>
        <v>O</v>
      </c>
      <c r="P12" s="8" t="str">
        <f t="shared" si="2"/>
        <v>O</v>
      </c>
      <c r="Q12" s="8" t="str">
        <f t="shared" si="4"/>
        <v>O</v>
      </c>
      <c r="R12" s="8" t="str">
        <f t="shared" si="5"/>
        <v>O</v>
      </c>
    </row>
    <row r="13" spans="2:19" ht="25.5" customHeight="1" x14ac:dyDescent="0.15">
      <c r="B13" s="32" t="str">
        <f t="shared" si="9"/>
        <v>OK</v>
      </c>
      <c r="C13" s="37">
        <v>6</v>
      </c>
      <c r="D13" s="39"/>
      <c r="E13" s="39"/>
      <c r="F13" s="41"/>
      <c r="G13" s="42"/>
      <c r="I13" s="8">
        <f t="array" ref="I13">MAX(IFERROR(FIND(区切文字,TRIM(D13)),0))</f>
        <v>0</v>
      </c>
      <c r="J13" s="8">
        <f t="array" ref="J13">MAX(IFERROR(FIND(区切文字,TRIM(E13)),0))</f>
        <v>0</v>
      </c>
      <c r="K13" s="8" t="str">
        <f t="shared" si="7"/>
        <v>O</v>
      </c>
      <c r="L13" s="8" t="str">
        <f t="shared" si="8"/>
        <v>X</v>
      </c>
      <c r="M13" s="8" t="str">
        <f t="shared" si="3"/>
        <v/>
      </c>
      <c r="N13" s="8" t="str">
        <f t="shared" si="0"/>
        <v>X</v>
      </c>
      <c r="O13" s="8" t="str">
        <f t="shared" si="1"/>
        <v>O</v>
      </c>
      <c r="P13" s="8" t="str">
        <f t="shared" si="2"/>
        <v>O</v>
      </c>
      <c r="Q13" s="8" t="str">
        <f t="shared" si="4"/>
        <v>O</v>
      </c>
      <c r="R13" s="8" t="str">
        <f t="shared" si="5"/>
        <v>O</v>
      </c>
    </row>
  </sheetData>
  <sheetProtection algorithmName="SHA-512" hashValue="teiKWzMBdbiui7jQWcln9GEIBFdf3JF0bVIKsdAy9EGmz2diBlOAJlFtPZgNNM4K7af4J6GebfZrlLSbBrXBEQ==" saltValue="Th5v/nYDLcBrEtA2q74e4Q==" spinCount="100000" sheet="1" objects="1" scenarios="1"/>
  <phoneticPr fontId="1"/>
  <conditionalFormatting sqref="D2 D6:E6 D8:G11">
    <cfRule type="expression" dxfId="9" priority="3">
      <formula>D2=""</formula>
    </cfRule>
  </conditionalFormatting>
  <conditionalFormatting sqref="D6:G13">
    <cfRule type="expression" dxfId="8" priority="2">
      <formula>O6="X"</formula>
    </cfRule>
  </conditionalFormatting>
  <conditionalFormatting sqref="B6:B13">
    <cfRule type="expression" dxfId="7" priority="1">
      <formula>B6="NG"</formula>
    </cfRule>
  </conditionalFormatting>
  <dataValidations count="1">
    <dataValidation type="list" allowBlank="1" showInputMessage="1" showErrorMessage="1" sqref="D3" xr:uid="{00000000-0002-0000-0200-000000000000}">
      <formula1>チーム種別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V13"/>
  <sheetViews>
    <sheetView showGridLines="0" workbookViewId="0">
      <selection activeCell="D6" sqref="D6"/>
    </sheetView>
  </sheetViews>
  <sheetFormatPr defaultRowHeight="21" x14ac:dyDescent="0.15"/>
  <cols>
    <col min="1" max="1" width="3.5" style="19" customWidth="1"/>
    <col min="2" max="2" width="6.25" style="19" customWidth="1"/>
    <col min="3" max="3" width="10.875" style="19" customWidth="1"/>
    <col min="4" max="5" width="25.625" style="19" customWidth="1"/>
    <col min="6" max="6" width="14" style="19" bestFit="1" customWidth="1"/>
    <col min="7" max="7" width="20.25" style="26" customWidth="1"/>
    <col min="8" max="8" width="9" style="20" customWidth="1"/>
    <col min="9" max="18" width="3.875" style="20" customWidth="1"/>
    <col min="19" max="22" width="9" style="20"/>
    <col min="23" max="16384" width="9" style="19"/>
  </cols>
  <sheetData>
    <row r="1" spans="2:19" x14ac:dyDescent="0.15">
      <c r="E1" s="14"/>
      <c r="F1" s="14"/>
      <c r="G1" s="23"/>
    </row>
    <row r="2" spans="2:19" ht="22.5" customHeight="1" x14ac:dyDescent="0.15">
      <c r="C2" s="31" t="s">
        <v>15</v>
      </c>
      <c r="D2" s="15" t="s">
        <v>24</v>
      </c>
      <c r="E2" s="14"/>
      <c r="F2" s="20"/>
      <c r="G2" s="23"/>
    </row>
    <row r="3" spans="2:19" ht="22.5" customHeight="1" x14ac:dyDescent="0.15">
      <c r="C3" s="21" t="s">
        <v>16</v>
      </c>
      <c r="D3" s="15"/>
      <c r="E3" s="13" t="s">
        <v>17</v>
      </c>
      <c r="F3" s="14"/>
      <c r="G3" s="23"/>
    </row>
    <row r="4" spans="2:19" x14ac:dyDescent="0.15">
      <c r="E4" s="14"/>
      <c r="F4" s="14"/>
      <c r="G4" s="23"/>
    </row>
    <row r="5" spans="2:19" ht="36.75" customHeight="1" x14ac:dyDescent="0.15">
      <c r="B5" s="27" t="s">
        <v>41</v>
      </c>
      <c r="C5" s="28"/>
      <c r="D5" s="29" t="s">
        <v>27</v>
      </c>
      <c r="E5" s="29" t="s">
        <v>28</v>
      </c>
      <c r="F5" s="31" t="s">
        <v>5</v>
      </c>
      <c r="G5" s="30" t="s">
        <v>29</v>
      </c>
      <c r="I5" s="8" t="s">
        <v>30</v>
      </c>
      <c r="J5" s="8" t="s">
        <v>31</v>
      </c>
      <c r="K5" s="8" t="s">
        <v>35</v>
      </c>
      <c r="L5" s="8" t="s">
        <v>36</v>
      </c>
      <c r="M5" s="8" t="s">
        <v>37</v>
      </c>
      <c r="N5" s="8" t="s">
        <v>39</v>
      </c>
      <c r="O5" s="8" t="s">
        <v>32</v>
      </c>
      <c r="P5" s="8" t="s">
        <v>33</v>
      </c>
      <c r="Q5" s="8" t="s">
        <v>34</v>
      </c>
      <c r="R5" s="8" t="s">
        <v>38</v>
      </c>
      <c r="S5" s="20" t="s">
        <v>40</v>
      </c>
    </row>
    <row r="6" spans="2:19" ht="25.5" customHeight="1" x14ac:dyDescent="0.15">
      <c r="B6" s="32" t="str">
        <f>IF(N6&amp;O6&amp;P6="OOO","OK","NG")</f>
        <v>NG</v>
      </c>
      <c r="C6" s="22" t="s">
        <v>3</v>
      </c>
      <c r="D6" s="17"/>
      <c r="E6" s="17"/>
      <c r="F6" s="16"/>
      <c r="G6" s="43"/>
      <c r="I6" s="8">
        <f t="array" ref="I6">MAX(IFERROR(FIND(区切文字,TRIM(D6)),0))</f>
        <v>0</v>
      </c>
      <c r="J6" s="8">
        <f t="array" ref="J6">MAX(IFERROR(FIND(区切文字,TRIM(E6)),0))</f>
        <v>0</v>
      </c>
      <c r="K6" s="8"/>
      <c r="L6" s="8"/>
      <c r="M6" s="8"/>
      <c r="N6" s="8" t="str">
        <f t="shared" ref="N6:N13" si="0">IF(D6&amp;E6&amp;F6&amp;G6="","X","O")</f>
        <v>X</v>
      </c>
      <c r="O6" s="8" t="str">
        <f t="shared" ref="O6:O13" si="1">IF(AND(N6="O",I6=0),"X","O")</f>
        <v>O</v>
      </c>
      <c r="P6" s="8" t="str">
        <f t="shared" ref="P6:P13" si="2">IF(AND(N6="O",J6=0),"X","O")</f>
        <v>O</v>
      </c>
      <c r="Q6" s="8"/>
      <c r="R6" s="8"/>
    </row>
    <row r="7" spans="2:19" ht="25.5" customHeight="1" x14ac:dyDescent="0.15">
      <c r="B7" s="32" t="str">
        <f>IF(O7&amp;P7="OO","OK","NG")</f>
        <v>OK</v>
      </c>
      <c r="C7" s="22" t="s">
        <v>4</v>
      </c>
      <c r="D7" s="17"/>
      <c r="E7" s="17"/>
      <c r="F7" s="16"/>
      <c r="G7" s="43"/>
      <c r="I7" s="8">
        <f t="array" ref="I7">MAX(IFERROR(FIND(区切文字,TRIM(D7)),0))</f>
        <v>0</v>
      </c>
      <c r="J7" s="8">
        <f t="array" ref="J7">MAX(IFERROR(FIND(区切文字,TRIM(E7)),0))</f>
        <v>0</v>
      </c>
      <c r="K7" s="8"/>
      <c r="L7" s="8"/>
      <c r="M7" s="8"/>
      <c r="N7" s="8" t="str">
        <f t="shared" si="0"/>
        <v>X</v>
      </c>
      <c r="O7" s="8" t="str">
        <f t="shared" si="1"/>
        <v>O</v>
      </c>
      <c r="P7" s="8" t="str">
        <f t="shared" si="2"/>
        <v>O</v>
      </c>
      <c r="Q7" s="8"/>
      <c r="R7" s="8"/>
    </row>
    <row r="8" spans="2:19" ht="25.5" customHeight="1" x14ac:dyDescent="0.15">
      <c r="B8" s="32" t="str">
        <f>IF(N8&amp;O8&amp;P8&amp;Q8&amp;R8="OOOOO","OK","NG")</f>
        <v>NG</v>
      </c>
      <c r="C8" s="22">
        <v>1</v>
      </c>
      <c r="D8" s="17"/>
      <c r="E8" s="17"/>
      <c r="F8" s="18"/>
      <c r="G8" s="25"/>
      <c r="I8" s="8">
        <f t="array" ref="I8">MAX(IFERROR(FIND(区切文字,TRIM(D8)),0))</f>
        <v>0</v>
      </c>
      <c r="J8" s="8">
        <f t="array" ref="J8">MAX(IFERROR(FIND(区切文字,TRIM(E8)),0))</f>
        <v>0</v>
      </c>
      <c r="K8" s="8" t="str">
        <f>IF(ISNUMBER(VALUE(G8)),"O","X")</f>
        <v>O</v>
      </c>
      <c r="L8" s="8" t="str">
        <f>IF(LEN(G8)=10,"O","X")</f>
        <v>X</v>
      </c>
      <c r="M8" s="8" t="str">
        <f t="shared" ref="M8:M13" si="3">IF(G8="申請中","O","")</f>
        <v/>
      </c>
      <c r="N8" s="8" t="str">
        <f t="shared" si="0"/>
        <v>X</v>
      </c>
      <c r="O8" s="8" t="str">
        <f t="shared" si="1"/>
        <v>O</v>
      </c>
      <c r="P8" s="8" t="str">
        <f t="shared" si="2"/>
        <v>O</v>
      </c>
      <c r="Q8" s="8" t="str">
        <f t="shared" ref="Q8:Q13" si="4">IF(AND(N8="O",F8=0),"X","O")</f>
        <v>O</v>
      </c>
      <c r="R8" s="8" t="str">
        <f t="shared" ref="R8:R13" si="5">IF(OR(N8="X",AND(N8="O",OR(AND(K8="O",L8="O"),M8="O"))),"O","X")</f>
        <v>O</v>
      </c>
    </row>
    <row r="9" spans="2:19" ht="25.5" customHeight="1" x14ac:dyDescent="0.15">
      <c r="B9" s="32" t="str">
        <f t="shared" ref="B9:B11" si="6">IF(N9&amp;O9&amp;P9&amp;Q9&amp;R9="OOOOO","OK","NG")</f>
        <v>NG</v>
      </c>
      <c r="C9" s="22">
        <v>2</v>
      </c>
      <c r="D9" s="17"/>
      <c r="E9" s="17"/>
      <c r="F9" s="18"/>
      <c r="G9" s="25"/>
      <c r="I9" s="8">
        <f t="array" ref="I9">MAX(IFERROR(FIND(区切文字,TRIM(D9)),0))</f>
        <v>0</v>
      </c>
      <c r="J9" s="8">
        <f t="array" ref="J9">MAX(IFERROR(FIND(区切文字,TRIM(E9)),0))</f>
        <v>0</v>
      </c>
      <c r="K9" s="8" t="str">
        <f t="shared" ref="K9:K13" si="7">IF(ISNUMBER(VALUE(G9)),"O","X")</f>
        <v>O</v>
      </c>
      <c r="L9" s="8" t="str">
        <f t="shared" ref="L9:L13" si="8">IF(LEN(G9)=10,"O","X")</f>
        <v>X</v>
      </c>
      <c r="M9" s="8" t="str">
        <f t="shared" si="3"/>
        <v/>
      </c>
      <c r="N9" s="8" t="str">
        <f t="shared" si="0"/>
        <v>X</v>
      </c>
      <c r="O9" s="8" t="str">
        <f t="shared" si="1"/>
        <v>O</v>
      </c>
      <c r="P9" s="8" t="str">
        <f t="shared" si="2"/>
        <v>O</v>
      </c>
      <c r="Q9" s="8" t="str">
        <f t="shared" si="4"/>
        <v>O</v>
      </c>
      <c r="R9" s="8" t="str">
        <f t="shared" si="5"/>
        <v>O</v>
      </c>
    </row>
    <row r="10" spans="2:19" ht="25.5" customHeight="1" x14ac:dyDescent="0.15">
      <c r="B10" s="32" t="str">
        <f t="shared" si="6"/>
        <v>NG</v>
      </c>
      <c r="C10" s="22">
        <v>3</v>
      </c>
      <c r="D10" s="17"/>
      <c r="E10" s="17"/>
      <c r="F10" s="18"/>
      <c r="G10" s="25"/>
      <c r="I10" s="8">
        <f t="array" ref="I10">MAX(IFERROR(FIND(区切文字,TRIM(D10)),0))</f>
        <v>0</v>
      </c>
      <c r="J10" s="8">
        <f t="array" ref="J10">MAX(IFERROR(FIND(区切文字,TRIM(E10)),0))</f>
        <v>0</v>
      </c>
      <c r="K10" s="8" t="str">
        <f t="shared" si="7"/>
        <v>O</v>
      </c>
      <c r="L10" s="8" t="str">
        <f t="shared" si="8"/>
        <v>X</v>
      </c>
      <c r="M10" s="8" t="str">
        <f t="shared" si="3"/>
        <v/>
      </c>
      <c r="N10" s="8" t="str">
        <f t="shared" si="0"/>
        <v>X</v>
      </c>
      <c r="O10" s="8" t="str">
        <f t="shared" si="1"/>
        <v>O</v>
      </c>
      <c r="P10" s="8" t="str">
        <f t="shared" si="2"/>
        <v>O</v>
      </c>
      <c r="Q10" s="8" t="str">
        <f t="shared" si="4"/>
        <v>O</v>
      </c>
      <c r="R10" s="8" t="str">
        <f t="shared" si="5"/>
        <v>O</v>
      </c>
    </row>
    <row r="11" spans="2:19" ht="25.5" customHeight="1" x14ac:dyDescent="0.15">
      <c r="B11" s="32" t="str">
        <f t="shared" si="6"/>
        <v>NG</v>
      </c>
      <c r="C11" s="22">
        <v>4</v>
      </c>
      <c r="D11" s="17"/>
      <c r="E11" s="17"/>
      <c r="F11" s="18"/>
      <c r="G11" s="25"/>
      <c r="I11" s="8">
        <f t="array" ref="I11">MAX(IFERROR(FIND(区切文字,TRIM(D11)),0))</f>
        <v>0</v>
      </c>
      <c r="J11" s="8">
        <f t="array" ref="J11">MAX(IFERROR(FIND(区切文字,TRIM(E11)),0))</f>
        <v>0</v>
      </c>
      <c r="K11" s="8" t="str">
        <f t="shared" si="7"/>
        <v>O</v>
      </c>
      <c r="L11" s="8" t="str">
        <f t="shared" si="8"/>
        <v>X</v>
      </c>
      <c r="M11" s="8" t="str">
        <f t="shared" si="3"/>
        <v/>
      </c>
      <c r="N11" s="8" t="str">
        <f t="shared" si="0"/>
        <v>X</v>
      </c>
      <c r="O11" s="8" t="str">
        <f t="shared" si="1"/>
        <v>O</v>
      </c>
      <c r="P11" s="8" t="str">
        <f t="shared" si="2"/>
        <v>O</v>
      </c>
      <c r="Q11" s="8" t="str">
        <f t="shared" si="4"/>
        <v>O</v>
      </c>
      <c r="R11" s="8" t="str">
        <f t="shared" si="5"/>
        <v>O</v>
      </c>
    </row>
    <row r="12" spans="2:19" ht="25.5" customHeight="1" x14ac:dyDescent="0.15">
      <c r="B12" s="32" t="str">
        <f t="shared" ref="B12:B13" si="9">IF(O12&amp;P12&amp;Q12&amp;R12="OOOO","OK","NG")</f>
        <v>OK</v>
      </c>
      <c r="C12" s="22">
        <v>5</v>
      </c>
      <c r="D12" s="17"/>
      <c r="E12" s="17"/>
      <c r="F12" s="18"/>
      <c r="G12" s="25"/>
      <c r="I12" s="8">
        <f t="array" ref="I12">MAX(IFERROR(FIND(区切文字,TRIM(D12)),0))</f>
        <v>0</v>
      </c>
      <c r="J12" s="8">
        <f t="array" ref="J12">MAX(IFERROR(FIND(区切文字,TRIM(E12)),0))</f>
        <v>0</v>
      </c>
      <c r="K12" s="8" t="str">
        <f t="shared" si="7"/>
        <v>O</v>
      </c>
      <c r="L12" s="8" t="str">
        <f t="shared" si="8"/>
        <v>X</v>
      </c>
      <c r="M12" s="8" t="str">
        <f t="shared" si="3"/>
        <v/>
      </c>
      <c r="N12" s="8" t="str">
        <f t="shared" si="0"/>
        <v>X</v>
      </c>
      <c r="O12" s="8" t="str">
        <f t="shared" si="1"/>
        <v>O</v>
      </c>
      <c r="P12" s="8" t="str">
        <f t="shared" si="2"/>
        <v>O</v>
      </c>
      <c r="Q12" s="8" t="str">
        <f t="shared" si="4"/>
        <v>O</v>
      </c>
      <c r="R12" s="8" t="str">
        <f t="shared" si="5"/>
        <v>O</v>
      </c>
    </row>
    <row r="13" spans="2:19" ht="25.5" customHeight="1" x14ac:dyDescent="0.15">
      <c r="B13" s="32" t="str">
        <f t="shared" si="9"/>
        <v>OK</v>
      </c>
      <c r="C13" s="22">
        <v>6</v>
      </c>
      <c r="D13" s="17"/>
      <c r="E13" s="17"/>
      <c r="F13" s="18"/>
      <c r="G13" s="25"/>
      <c r="I13" s="8">
        <f t="array" ref="I13">MAX(IFERROR(FIND(区切文字,TRIM(D13)),0))</f>
        <v>0</v>
      </c>
      <c r="J13" s="8">
        <f t="array" ref="J13">MAX(IFERROR(FIND(区切文字,TRIM(E13)),0))</f>
        <v>0</v>
      </c>
      <c r="K13" s="8" t="str">
        <f t="shared" si="7"/>
        <v>O</v>
      </c>
      <c r="L13" s="8" t="str">
        <f t="shared" si="8"/>
        <v>X</v>
      </c>
      <c r="M13" s="8" t="str">
        <f t="shared" si="3"/>
        <v/>
      </c>
      <c r="N13" s="8" t="str">
        <f t="shared" si="0"/>
        <v>X</v>
      </c>
      <c r="O13" s="8" t="str">
        <f t="shared" si="1"/>
        <v>O</v>
      </c>
      <c r="P13" s="8" t="str">
        <f t="shared" si="2"/>
        <v>O</v>
      </c>
      <c r="Q13" s="8" t="str">
        <f t="shared" si="4"/>
        <v>O</v>
      </c>
      <c r="R13" s="8" t="str">
        <f t="shared" si="5"/>
        <v>O</v>
      </c>
    </row>
  </sheetData>
  <sheetProtection algorithmName="SHA-512" hashValue="MKZCDNCiV2lVSoGJay3qpPsAFO7ImIvlCUQ9v6USHjDPyfNWtkUiP6FybcZ39UqhhFpqQomt5wUnniaoXOMUiQ==" saltValue="awz5pAqKpoSy0bQes6iRBg==" spinCount="100000" sheet="1" objects="1" scenarios="1"/>
  <phoneticPr fontId="1"/>
  <conditionalFormatting sqref="D2 D6:E6 D8:G11">
    <cfRule type="expression" dxfId="6" priority="14">
      <formula>D2=""</formula>
    </cfRule>
  </conditionalFormatting>
  <conditionalFormatting sqref="D6:G13">
    <cfRule type="expression" dxfId="5" priority="12">
      <formula>O6="X"</formula>
    </cfRule>
  </conditionalFormatting>
  <conditionalFormatting sqref="B7:B13">
    <cfRule type="expression" dxfId="4" priority="2">
      <formula>B7="NG"</formula>
    </cfRule>
  </conditionalFormatting>
  <conditionalFormatting sqref="B6">
    <cfRule type="expression" dxfId="0" priority="1">
      <formula>B6="NG"</formula>
    </cfRule>
  </conditionalFormatting>
  <dataValidations count="3">
    <dataValidation type="list" allowBlank="1" showInputMessage="1" showErrorMessage="1" sqref="D2" xr:uid="{00000000-0002-0000-0300-000000000000}">
      <formula1>種目</formula1>
    </dataValidation>
    <dataValidation type="list" allowBlank="1" showInputMessage="1" showErrorMessage="1" sqref="F8:F13" xr:uid="{00000000-0002-0000-0300-000001000000}">
      <formula1>学年</formula1>
    </dataValidation>
    <dataValidation type="list" allowBlank="1" showInputMessage="1" showErrorMessage="1" sqref="D3" xr:uid="{00000000-0002-0000-0300-000002000000}">
      <formula1>チーム種別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3399"/>
  </sheetPr>
  <dimension ref="B1:V13"/>
  <sheetViews>
    <sheetView showGridLines="0" workbookViewId="0">
      <selection activeCell="D6" sqref="D6"/>
    </sheetView>
  </sheetViews>
  <sheetFormatPr defaultRowHeight="21" x14ac:dyDescent="0.15"/>
  <cols>
    <col min="1" max="1" width="3.5" style="19" customWidth="1"/>
    <col min="2" max="2" width="6.25" style="19" customWidth="1"/>
    <col min="3" max="3" width="10.875" style="19" customWidth="1"/>
    <col min="4" max="5" width="25.625" style="19" customWidth="1"/>
    <col min="6" max="6" width="14" style="19" bestFit="1" customWidth="1"/>
    <col min="7" max="7" width="20.25" style="26" customWidth="1"/>
    <col min="8" max="8" width="9" style="19" customWidth="1"/>
    <col min="9" max="18" width="3.875" style="20" customWidth="1"/>
    <col min="19" max="22" width="9" style="20"/>
    <col min="23" max="16384" width="9" style="19"/>
  </cols>
  <sheetData>
    <row r="1" spans="2:19" x14ac:dyDescent="0.15">
      <c r="E1" s="14"/>
      <c r="F1" s="14"/>
      <c r="G1" s="23"/>
      <c r="H1" s="14"/>
    </row>
    <row r="2" spans="2:19" ht="22.5" customHeight="1" x14ac:dyDescent="0.15">
      <c r="C2" s="31" t="s">
        <v>15</v>
      </c>
      <c r="D2" s="15" t="s">
        <v>25</v>
      </c>
      <c r="E2" s="14"/>
      <c r="F2" s="20"/>
      <c r="G2" s="23"/>
      <c r="H2" s="14"/>
    </row>
    <row r="3" spans="2:19" ht="22.5" customHeight="1" x14ac:dyDescent="0.15">
      <c r="C3" s="21" t="s">
        <v>16</v>
      </c>
      <c r="D3" s="15"/>
      <c r="E3" s="13" t="s">
        <v>17</v>
      </c>
      <c r="F3" s="14"/>
      <c r="G3" s="23"/>
      <c r="H3" s="14"/>
    </row>
    <row r="4" spans="2:19" x14ac:dyDescent="0.15">
      <c r="E4" s="14"/>
      <c r="F4" s="14"/>
      <c r="G4" s="23"/>
      <c r="H4" s="14"/>
    </row>
    <row r="5" spans="2:19" ht="36.75" customHeight="1" x14ac:dyDescent="0.15">
      <c r="B5" s="27" t="s">
        <v>41</v>
      </c>
      <c r="C5" s="28"/>
      <c r="D5" s="29" t="s">
        <v>27</v>
      </c>
      <c r="E5" s="29" t="s">
        <v>28</v>
      </c>
      <c r="F5" s="31" t="s">
        <v>5</v>
      </c>
      <c r="G5" s="30" t="s">
        <v>29</v>
      </c>
      <c r="I5" s="8" t="s">
        <v>30</v>
      </c>
      <c r="J5" s="8" t="s">
        <v>31</v>
      </c>
      <c r="K5" s="8" t="s">
        <v>35</v>
      </c>
      <c r="L5" s="8" t="s">
        <v>36</v>
      </c>
      <c r="M5" s="8" t="s">
        <v>37</v>
      </c>
      <c r="N5" s="8" t="s">
        <v>39</v>
      </c>
      <c r="O5" s="8" t="s">
        <v>32</v>
      </c>
      <c r="P5" s="8" t="s">
        <v>33</v>
      </c>
      <c r="Q5" s="8" t="s">
        <v>34</v>
      </c>
      <c r="R5" s="8" t="s">
        <v>38</v>
      </c>
      <c r="S5" s="20" t="s">
        <v>40</v>
      </c>
    </row>
    <row r="6" spans="2:19" ht="25.5" customHeight="1" x14ac:dyDescent="0.15">
      <c r="B6" s="32" t="str">
        <f>IF(N6&amp;O6&amp;P6="OOO","OK","NG")</f>
        <v>NG</v>
      </c>
      <c r="C6" s="22" t="s">
        <v>3</v>
      </c>
      <c r="D6" s="17"/>
      <c r="E6" s="17"/>
      <c r="F6" s="16"/>
      <c r="G6" s="43"/>
      <c r="I6" s="8">
        <f t="array" ref="I6">MAX(IFERROR(FIND(区切文字,TRIM(D6)),0))</f>
        <v>0</v>
      </c>
      <c r="J6" s="8">
        <f t="array" ref="J6">MAX(IFERROR(FIND(区切文字,TRIM(E6)),0))</f>
        <v>0</v>
      </c>
      <c r="K6" s="8"/>
      <c r="L6" s="8"/>
      <c r="M6" s="8"/>
      <c r="N6" s="8" t="str">
        <f t="shared" ref="N6:N13" si="0">IF(D6&amp;E6&amp;F6&amp;G6="","X","O")</f>
        <v>X</v>
      </c>
      <c r="O6" s="8" t="str">
        <f t="shared" ref="O6:O13" si="1">IF(AND(N6="O",I6=0),"X","O")</f>
        <v>O</v>
      </c>
      <c r="P6" s="8" t="str">
        <f t="shared" ref="P6:P13" si="2">IF(AND(N6="O",J6=0),"X","O")</f>
        <v>O</v>
      </c>
      <c r="Q6" s="8"/>
      <c r="R6" s="8"/>
    </row>
    <row r="7" spans="2:19" ht="25.5" customHeight="1" x14ac:dyDescent="0.15">
      <c r="B7" s="32" t="str">
        <f>IF(O7&amp;P7="OO","OK","NG")</f>
        <v>OK</v>
      </c>
      <c r="C7" s="22" t="s">
        <v>4</v>
      </c>
      <c r="D7" s="17"/>
      <c r="E7" s="17"/>
      <c r="F7" s="16"/>
      <c r="G7" s="43"/>
      <c r="I7" s="8">
        <f t="array" ref="I7">MAX(IFERROR(FIND(区切文字,TRIM(D7)),0))</f>
        <v>0</v>
      </c>
      <c r="J7" s="8">
        <f t="array" ref="J7">MAX(IFERROR(FIND(区切文字,TRIM(E7)),0))</f>
        <v>0</v>
      </c>
      <c r="K7" s="8"/>
      <c r="L7" s="8"/>
      <c r="M7" s="8"/>
      <c r="N7" s="8" t="str">
        <f t="shared" si="0"/>
        <v>X</v>
      </c>
      <c r="O7" s="8" t="str">
        <f t="shared" si="1"/>
        <v>O</v>
      </c>
      <c r="P7" s="8" t="str">
        <f t="shared" si="2"/>
        <v>O</v>
      </c>
      <c r="Q7" s="8"/>
      <c r="R7" s="8"/>
    </row>
    <row r="8" spans="2:19" ht="25.5" customHeight="1" x14ac:dyDescent="0.15">
      <c r="B8" s="32" t="str">
        <f>IF(N8&amp;O8&amp;P8&amp;Q8&amp;R8="OOOOO","OK","NG")</f>
        <v>NG</v>
      </c>
      <c r="C8" s="22">
        <v>1</v>
      </c>
      <c r="D8" s="17"/>
      <c r="E8" s="17"/>
      <c r="F8" s="18"/>
      <c r="G8" s="25"/>
      <c r="I8" s="8">
        <f t="array" ref="I8">MAX(IFERROR(FIND(区切文字,TRIM(D8)),0))</f>
        <v>0</v>
      </c>
      <c r="J8" s="8">
        <f t="array" ref="J8">MAX(IFERROR(FIND(区切文字,TRIM(E8)),0))</f>
        <v>0</v>
      </c>
      <c r="K8" s="8" t="str">
        <f>IF(ISNUMBER(VALUE(G8)),"O","X")</f>
        <v>O</v>
      </c>
      <c r="L8" s="8" t="str">
        <f>IF(LEN(G8)=10,"O","X")</f>
        <v>X</v>
      </c>
      <c r="M8" s="8" t="str">
        <f t="shared" ref="M8:M13" si="3">IF(G8="申請中","O","")</f>
        <v/>
      </c>
      <c r="N8" s="8" t="str">
        <f t="shared" si="0"/>
        <v>X</v>
      </c>
      <c r="O8" s="8" t="str">
        <f t="shared" si="1"/>
        <v>O</v>
      </c>
      <c r="P8" s="8" t="str">
        <f t="shared" si="2"/>
        <v>O</v>
      </c>
      <c r="Q8" s="8" t="str">
        <f t="shared" ref="Q8:Q13" si="4">IF(AND(N8="O",F8=0),"X","O")</f>
        <v>O</v>
      </c>
      <c r="R8" s="8" t="str">
        <f t="shared" ref="R8:R13" si="5">IF(OR(N8="X",AND(N8="O",OR(AND(K8="O",L8="O"),M8="O"))),"O","X")</f>
        <v>O</v>
      </c>
    </row>
    <row r="9" spans="2:19" ht="25.5" customHeight="1" x14ac:dyDescent="0.15">
      <c r="B9" s="32" t="str">
        <f t="shared" ref="B9:B11" si="6">IF(N9&amp;O9&amp;P9&amp;Q9&amp;R9="OOOOO","OK","NG")</f>
        <v>NG</v>
      </c>
      <c r="C9" s="22">
        <v>2</v>
      </c>
      <c r="D9" s="17"/>
      <c r="E9" s="17"/>
      <c r="F9" s="18"/>
      <c r="G9" s="25"/>
      <c r="I9" s="8">
        <f t="array" ref="I9">MAX(IFERROR(FIND(区切文字,TRIM(D9)),0))</f>
        <v>0</v>
      </c>
      <c r="J9" s="8">
        <f t="array" ref="J9">MAX(IFERROR(FIND(区切文字,TRIM(E9)),0))</f>
        <v>0</v>
      </c>
      <c r="K9" s="8" t="str">
        <f t="shared" ref="K9:K13" si="7">IF(ISNUMBER(VALUE(G9)),"O","X")</f>
        <v>O</v>
      </c>
      <c r="L9" s="8" t="str">
        <f t="shared" ref="L9:L13" si="8">IF(LEN(G9)=10,"O","X")</f>
        <v>X</v>
      </c>
      <c r="M9" s="8" t="str">
        <f t="shared" si="3"/>
        <v/>
      </c>
      <c r="N9" s="8" t="str">
        <f t="shared" si="0"/>
        <v>X</v>
      </c>
      <c r="O9" s="8" t="str">
        <f t="shared" si="1"/>
        <v>O</v>
      </c>
      <c r="P9" s="8" t="str">
        <f t="shared" si="2"/>
        <v>O</v>
      </c>
      <c r="Q9" s="8" t="str">
        <f t="shared" si="4"/>
        <v>O</v>
      </c>
      <c r="R9" s="8" t="str">
        <f t="shared" si="5"/>
        <v>O</v>
      </c>
    </row>
    <row r="10" spans="2:19" ht="25.5" customHeight="1" x14ac:dyDescent="0.15">
      <c r="B10" s="32" t="str">
        <f t="shared" si="6"/>
        <v>NG</v>
      </c>
      <c r="C10" s="22">
        <v>3</v>
      </c>
      <c r="D10" s="17"/>
      <c r="E10" s="17"/>
      <c r="F10" s="18"/>
      <c r="G10" s="25"/>
      <c r="I10" s="8">
        <f t="array" ref="I10">MAX(IFERROR(FIND(区切文字,TRIM(D10)),0))</f>
        <v>0</v>
      </c>
      <c r="J10" s="8">
        <f t="array" ref="J10">MAX(IFERROR(FIND(区切文字,TRIM(E10)),0))</f>
        <v>0</v>
      </c>
      <c r="K10" s="8" t="str">
        <f t="shared" si="7"/>
        <v>O</v>
      </c>
      <c r="L10" s="8" t="str">
        <f t="shared" si="8"/>
        <v>X</v>
      </c>
      <c r="M10" s="8" t="str">
        <f t="shared" si="3"/>
        <v/>
      </c>
      <c r="N10" s="8" t="str">
        <f t="shared" si="0"/>
        <v>X</v>
      </c>
      <c r="O10" s="8" t="str">
        <f t="shared" si="1"/>
        <v>O</v>
      </c>
      <c r="P10" s="8" t="str">
        <f t="shared" si="2"/>
        <v>O</v>
      </c>
      <c r="Q10" s="8" t="str">
        <f t="shared" si="4"/>
        <v>O</v>
      </c>
      <c r="R10" s="8" t="str">
        <f t="shared" si="5"/>
        <v>O</v>
      </c>
    </row>
    <row r="11" spans="2:19" ht="25.5" customHeight="1" x14ac:dyDescent="0.15">
      <c r="B11" s="32" t="str">
        <f t="shared" si="6"/>
        <v>NG</v>
      </c>
      <c r="C11" s="22">
        <v>4</v>
      </c>
      <c r="D11" s="17"/>
      <c r="E11" s="17"/>
      <c r="F11" s="18"/>
      <c r="G11" s="25"/>
      <c r="I11" s="8">
        <f t="array" ref="I11">MAX(IFERROR(FIND(区切文字,TRIM(D11)),0))</f>
        <v>0</v>
      </c>
      <c r="J11" s="8">
        <f t="array" ref="J11">MAX(IFERROR(FIND(区切文字,TRIM(E11)),0))</f>
        <v>0</v>
      </c>
      <c r="K11" s="8" t="str">
        <f t="shared" si="7"/>
        <v>O</v>
      </c>
      <c r="L11" s="8" t="str">
        <f t="shared" si="8"/>
        <v>X</v>
      </c>
      <c r="M11" s="8" t="str">
        <f t="shared" si="3"/>
        <v/>
      </c>
      <c r="N11" s="8" t="str">
        <f t="shared" si="0"/>
        <v>X</v>
      </c>
      <c r="O11" s="8" t="str">
        <f t="shared" si="1"/>
        <v>O</v>
      </c>
      <c r="P11" s="8" t="str">
        <f t="shared" si="2"/>
        <v>O</v>
      </c>
      <c r="Q11" s="8" t="str">
        <f t="shared" si="4"/>
        <v>O</v>
      </c>
      <c r="R11" s="8" t="str">
        <f t="shared" si="5"/>
        <v>O</v>
      </c>
    </row>
    <row r="12" spans="2:19" ht="25.5" customHeight="1" x14ac:dyDescent="0.15">
      <c r="B12" s="32" t="str">
        <f t="shared" ref="B12:B13" si="9">IF(O12&amp;P12&amp;Q12&amp;R12="OOOO","OK","NG")</f>
        <v>OK</v>
      </c>
      <c r="C12" s="22">
        <v>5</v>
      </c>
      <c r="D12" s="17"/>
      <c r="E12" s="17"/>
      <c r="F12" s="18"/>
      <c r="G12" s="25"/>
      <c r="I12" s="8">
        <f t="array" ref="I12">MAX(IFERROR(FIND(区切文字,TRIM(D12)),0))</f>
        <v>0</v>
      </c>
      <c r="J12" s="8">
        <f t="array" ref="J12">MAX(IFERROR(FIND(区切文字,TRIM(E12)),0))</f>
        <v>0</v>
      </c>
      <c r="K12" s="8" t="str">
        <f t="shared" si="7"/>
        <v>O</v>
      </c>
      <c r="L12" s="8" t="str">
        <f t="shared" si="8"/>
        <v>X</v>
      </c>
      <c r="M12" s="8" t="str">
        <f t="shared" si="3"/>
        <v/>
      </c>
      <c r="N12" s="8" t="str">
        <f t="shared" si="0"/>
        <v>X</v>
      </c>
      <c r="O12" s="8" t="str">
        <f t="shared" si="1"/>
        <v>O</v>
      </c>
      <c r="P12" s="8" t="str">
        <f t="shared" si="2"/>
        <v>O</v>
      </c>
      <c r="Q12" s="8" t="str">
        <f t="shared" si="4"/>
        <v>O</v>
      </c>
      <c r="R12" s="8" t="str">
        <f t="shared" si="5"/>
        <v>O</v>
      </c>
    </row>
    <row r="13" spans="2:19" ht="25.5" customHeight="1" x14ac:dyDescent="0.15">
      <c r="B13" s="32" t="str">
        <f t="shared" si="9"/>
        <v>OK</v>
      </c>
      <c r="C13" s="22">
        <v>6</v>
      </c>
      <c r="D13" s="17"/>
      <c r="E13" s="17"/>
      <c r="F13" s="18"/>
      <c r="G13" s="25"/>
      <c r="I13" s="8">
        <f t="array" ref="I13">MAX(IFERROR(FIND(区切文字,TRIM(D13)),0))</f>
        <v>0</v>
      </c>
      <c r="J13" s="8">
        <f t="array" ref="J13">MAX(IFERROR(FIND(区切文字,TRIM(E13)),0))</f>
        <v>0</v>
      </c>
      <c r="K13" s="8" t="str">
        <f t="shared" si="7"/>
        <v>O</v>
      </c>
      <c r="L13" s="8" t="str">
        <f t="shared" si="8"/>
        <v>X</v>
      </c>
      <c r="M13" s="8" t="str">
        <f t="shared" si="3"/>
        <v/>
      </c>
      <c r="N13" s="8" t="str">
        <f t="shared" si="0"/>
        <v>X</v>
      </c>
      <c r="O13" s="8" t="str">
        <f t="shared" si="1"/>
        <v>O</v>
      </c>
      <c r="P13" s="8" t="str">
        <f t="shared" si="2"/>
        <v>O</v>
      </c>
      <c r="Q13" s="8" t="str">
        <f t="shared" si="4"/>
        <v>O</v>
      </c>
      <c r="R13" s="8" t="str">
        <f t="shared" si="5"/>
        <v>O</v>
      </c>
    </row>
  </sheetData>
  <sheetProtection algorithmName="SHA-512" hashValue="XqXicvJa/sWt3x36FvmbMctSZ1qxq6Sr6lDxRfiQBZNg/caml+ReaL8Q0mezZ3LT4x8CrqvebWu84WvhCmdR4g==" saltValue="8PL6ucKYiOZwBjkdWh8FYw==" spinCount="100000" sheet="1" objects="1" scenarios="1"/>
  <phoneticPr fontId="1"/>
  <conditionalFormatting sqref="D2 D6:E6 D8:G11">
    <cfRule type="expression" dxfId="3" priority="3">
      <formula>D2=""</formula>
    </cfRule>
  </conditionalFormatting>
  <conditionalFormatting sqref="D6:G13">
    <cfRule type="expression" dxfId="2" priority="2">
      <formula>O6="X"</formula>
    </cfRule>
  </conditionalFormatting>
  <conditionalFormatting sqref="B6:B13">
    <cfRule type="expression" dxfId="1" priority="1">
      <formula>B6="NG"</formula>
    </cfRule>
  </conditionalFormatting>
  <dataValidations count="3">
    <dataValidation type="list" allowBlank="1" showInputMessage="1" showErrorMessage="1" sqref="D3" xr:uid="{00000000-0002-0000-0400-000000000000}">
      <formula1>チーム種別</formula1>
    </dataValidation>
    <dataValidation type="list" allowBlank="1" showInputMessage="1" showErrorMessage="1" sqref="F8:F13" xr:uid="{00000000-0002-0000-0400-000001000000}">
      <formula1>学年</formula1>
    </dataValidation>
    <dataValidation type="list" allowBlank="1" showInputMessage="1" showErrorMessage="1" sqref="D2" xr:uid="{00000000-0002-0000-0400-000002000000}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データ</vt:lpstr>
      <vt:lpstr>申込書共通情報</vt:lpstr>
      <vt:lpstr>記入例</vt:lpstr>
      <vt:lpstr>男子</vt:lpstr>
      <vt:lpstr>女子</vt:lpstr>
      <vt:lpstr>オープン参加</vt:lpstr>
      <vt:lpstr>チーム種別</vt:lpstr>
      <vt:lpstr>学年</vt:lpstr>
      <vt:lpstr>学年チェック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2021-03-17T05:24:53Z</dcterms:modified>
</cp:coreProperties>
</file>