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ougi\Desktop\0.3 ダイハツABC大会\"/>
    </mc:Choice>
  </mc:AlternateContent>
  <xr:revisionPtr revIDLastSave="0" documentId="13_ncr:1_{7237D833-267C-4163-95AE-B907CEF0EFD2}" xr6:coauthVersionLast="47" xr6:coauthVersionMax="47" xr10:uidLastSave="{00000000-0000-0000-0000-000000000000}"/>
  <workbookProtection workbookAlgorithmName="SHA-512" workbookHashValue="dyE0wRRqB+7xTES0Gd5UzysrKUBE6MCAVs5X+/dUKDtEkoHtHJJVPSjUWJHoDiVH2Z5ta8g0omWetlqLv3oahg==" workbookSaltValue="ZANuQSpTQ6S1Lvh1Hs12fw==" workbookSpinCount="100000" lockStructure="1"/>
  <bookViews>
    <workbookView xWindow="-108" yWindow="-108" windowWidth="23256" windowHeight="12576" firstSheet="1" activeTab="1" xr2:uid="{00000000-000D-0000-FFFF-FFFF00000000}"/>
  </bookViews>
  <sheets>
    <sheet name="データ" sheetId="5" state="hidden" r:id="rId1"/>
    <sheet name="ABC" sheetId="4" r:id="rId2"/>
  </sheets>
  <definedNames>
    <definedName name="ABC">データ!$A$1:$A$4</definedName>
    <definedName name="学年">データ!$B$1:$B$7</definedName>
    <definedName name="区切文字">データ!$C$2:$C$3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4" l="1" a="1"/>
  <c r="L13" i="4" s="1"/>
  <c r="L19" i="4" a="1"/>
  <c r="L19" i="4" s="1"/>
  <c r="Z29" i="4"/>
  <c r="Y29" i="4"/>
  <c r="Q29" i="4"/>
  <c r="P29" i="4"/>
  <c r="O29" i="4"/>
  <c r="N29" i="4"/>
  <c r="M29" i="4" a="1"/>
  <c r="M29" i="4" s="1"/>
  <c r="L29" i="4" a="1"/>
  <c r="L29" i="4" s="1"/>
  <c r="T29" i="4" s="1"/>
  <c r="Z28" i="4"/>
  <c r="Y28" i="4"/>
  <c r="Q28" i="4"/>
  <c r="B28" i="4" s="1"/>
  <c r="P28" i="4"/>
  <c r="O28" i="4"/>
  <c r="N28" i="4"/>
  <c r="M28" i="4" a="1"/>
  <c r="M28" i="4" s="1"/>
  <c r="L28" i="4" a="1"/>
  <c r="L28" i="4" s="1"/>
  <c r="Z27" i="4"/>
  <c r="X27" i="4" s="1"/>
  <c r="Y27" i="4"/>
  <c r="Q27" i="4"/>
  <c r="B27" i="4" s="1"/>
  <c r="P27" i="4"/>
  <c r="O27" i="4"/>
  <c r="N27" i="4"/>
  <c r="M27" i="4" a="1"/>
  <c r="M27" i="4" s="1"/>
  <c r="L27" i="4" a="1"/>
  <c r="L27" i="4" s="1"/>
  <c r="Z26" i="4"/>
  <c r="Y26" i="4"/>
  <c r="X26" i="4"/>
  <c r="Q26" i="4"/>
  <c r="B26" i="4" s="1"/>
  <c r="P26" i="4"/>
  <c r="O26" i="4"/>
  <c r="N26" i="4"/>
  <c r="M26" i="4" a="1"/>
  <c r="M26" i="4" s="1"/>
  <c r="L26" i="4" a="1"/>
  <c r="L26" i="4" s="1"/>
  <c r="Z25" i="4"/>
  <c r="Y25" i="4"/>
  <c r="Q25" i="4"/>
  <c r="B25" i="4" s="1"/>
  <c r="P25" i="4"/>
  <c r="O25" i="4"/>
  <c r="N25" i="4"/>
  <c r="M25" i="4" a="1"/>
  <c r="M25" i="4" s="1"/>
  <c r="L25" i="4" a="1"/>
  <c r="L25" i="4" s="1"/>
  <c r="Z24" i="4"/>
  <c r="Y24" i="4"/>
  <c r="Q24" i="4"/>
  <c r="R24" i="4" s="1"/>
  <c r="P24" i="4"/>
  <c r="O24" i="4"/>
  <c r="N24" i="4"/>
  <c r="M24" i="4" a="1"/>
  <c r="M24" i="4" s="1"/>
  <c r="L24" i="4" a="1"/>
  <c r="L24" i="4" s="1"/>
  <c r="Z23" i="4"/>
  <c r="Y23" i="4"/>
  <c r="X23" i="4" s="1"/>
  <c r="Q23" i="4"/>
  <c r="R23" i="4" s="1"/>
  <c r="P23" i="4"/>
  <c r="O23" i="4"/>
  <c r="N23" i="4"/>
  <c r="W23" i="4" s="1"/>
  <c r="M23" i="4" a="1"/>
  <c r="M23" i="4" s="1"/>
  <c r="U23" i="4" s="1"/>
  <c r="L23" i="4" a="1"/>
  <c r="L23" i="4" s="1"/>
  <c r="T23" i="4" s="1"/>
  <c r="B23" i="4"/>
  <c r="Z22" i="4"/>
  <c r="Y22" i="4"/>
  <c r="X22" i="4"/>
  <c r="V22" i="4"/>
  <c r="Q22" i="4"/>
  <c r="P22" i="4"/>
  <c r="O22" i="4"/>
  <c r="N22" i="4"/>
  <c r="M22" i="4" a="1"/>
  <c r="M22" i="4" s="1"/>
  <c r="L22" i="4" a="1"/>
  <c r="L22" i="4" s="1"/>
  <c r="Z21" i="4"/>
  <c r="Y21" i="4"/>
  <c r="X21" i="4" s="1"/>
  <c r="V21" i="4" s="1"/>
  <c r="Q21" i="4"/>
  <c r="S21" i="4" s="1"/>
  <c r="P21" i="4"/>
  <c r="O21" i="4"/>
  <c r="N21" i="4"/>
  <c r="W21" i="4" s="1"/>
  <c r="M21" i="4" a="1"/>
  <c r="M21" i="4" s="1"/>
  <c r="L21" i="4" a="1"/>
  <c r="L21" i="4" s="1"/>
  <c r="T21" i="4" s="1"/>
  <c r="R10" i="4"/>
  <c r="T10" i="4" s="1"/>
  <c r="Y19" i="4"/>
  <c r="Q14" i="4"/>
  <c r="S14" i="4" s="1"/>
  <c r="Y14" i="4"/>
  <c r="Z14" i="4"/>
  <c r="Q15" i="4"/>
  <c r="S15" i="4" s="1"/>
  <c r="Y15" i="4"/>
  <c r="Z15" i="4"/>
  <c r="Q16" i="4"/>
  <c r="R16" i="4" s="1"/>
  <c r="Y16" i="4"/>
  <c r="Z16" i="4"/>
  <c r="Q17" i="4"/>
  <c r="R17" i="4" s="1"/>
  <c r="Y17" i="4"/>
  <c r="Z17" i="4"/>
  <c r="Q18" i="4"/>
  <c r="S18" i="4" s="1"/>
  <c r="Y18" i="4"/>
  <c r="Z18" i="4"/>
  <c r="Q19" i="4"/>
  <c r="R19" i="4" s="1"/>
  <c r="Z19" i="4"/>
  <c r="Q20" i="4"/>
  <c r="R20" i="4" s="1"/>
  <c r="Y20" i="4"/>
  <c r="Z20" i="4"/>
  <c r="Q30" i="4"/>
  <c r="S30" i="4" s="1"/>
  <c r="Y30" i="4"/>
  <c r="Z30" i="4"/>
  <c r="Q31" i="4"/>
  <c r="B31" i="4" s="1"/>
  <c r="Y31" i="4"/>
  <c r="Z31" i="4"/>
  <c r="Q32" i="4"/>
  <c r="Y32" i="4"/>
  <c r="Z32" i="4"/>
  <c r="Z13" i="4"/>
  <c r="Y13" i="4"/>
  <c r="U22" i="4" l="1"/>
  <c r="X28" i="4"/>
  <c r="S23" i="4"/>
  <c r="R21" i="4"/>
  <c r="W22" i="4"/>
  <c r="V23" i="4"/>
  <c r="W29" i="4"/>
  <c r="X25" i="4"/>
  <c r="B21" i="4"/>
  <c r="V27" i="4"/>
  <c r="X24" i="4"/>
  <c r="V24" i="4" s="1"/>
  <c r="S28" i="4"/>
  <c r="V28" i="4"/>
  <c r="B29" i="4"/>
  <c r="B24" i="4"/>
  <c r="T24" i="4"/>
  <c r="S25" i="4"/>
  <c r="U24" i="4"/>
  <c r="W24" i="4"/>
  <c r="T28" i="4"/>
  <c r="S29" i="4"/>
  <c r="U28" i="4"/>
  <c r="R29" i="4"/>
  <c r="B22" i="4"/>
  <c r="S24" i="4"/>
  <c r="X29" i="4"/>
  <c r="V29" i="4" s="1"/>
  <c r="T22" i="4"/>
  <c r="U21" i="4"/>
  <c r="R26" i="4"/>
  <c r="S26" i="4"/>
  <c r="U25" i="4"/>
  <c r="V25" i="4"/>
  <c r="T26" i="4"/>
  <c r="S27" i="4"/>
  <c r="T25" i="4"/>
  <c r="W25" i="4"/>
  <c r="U26" i="4"/>
  <c r="R27" i="4"/>
  <c r="R25" i="4"/>
  <c r="V26" i="4"/>
  <c r="T27" i="4"/>
  <c r="W26" i="4"/>
  <c r="U27" i="4"/>
  <c r="R28" i="4"/>
  <c r="W27" i="4"/>
  <c r="S22" i="4"/>
  <c r="R22" i="4"/>
  <c r="W28" i="4"/>
  <c r="U29" i="4"/>
  <c r="B30" i="4"/>
  <c r="B20" i="4"/>
  <c r="R14" i="4"/>
  <c r="X16" i="4"/>
  <c r="V16" i="4" s="1"/>
  <c r="S16" i="4"/>
  <c r="R31" i="4"/>
  <c r="X30" i="4"/>
  <c r="V30" i="4" s="1"/>
  <c r="R32" i="4"/>
  <c r="S32" i="4"/>
  <c r="X20" i="4"/>
  <c r="V20" i="4" s="1"/>
  <c r="X17" i="4"/>
  <c r="V17" i="4" s="1"/>
  <c r="X31" i="4"/>
  <c r="V31" i="4" s="1"/>
  <c r="X32" i="4"/>
  <c r="V32" i="4" s="1"/>
  <c r="X15" i="4"/>
  <c r="V15" i="4" s="1"/>
  <c r="X14" i="4"/>
  <c r="V14" i="4" s="1"/>
  <c r="S20" i="4"/>
  <c r="X19" i="4"/>
  <c r="V19" i="4" s="1"/>
  <c r="X18" i="4"/>
  <c r="V18" i="4" s="1"/>
  <c r="S17" i="4"/>
  <c r="S19" i="4"/>
  <c r="R15" i="4"/>
  <c r="R18" i="4"/>
  <c r="R30" i="4"/>
  <c r="S31" i="4"/>
  <c r="X13" i="4" l="1"/>
  <c r="L5" i="4" l="1"/>
  <c r="L4" i="4"/>
  <c r="L3" i="4"/>
  <c r="P31" i="4"/>
  <c r="O31" i="4"/>
  <c r="N31" i="4"/>
  <c r="M31" i="4" a="1"/>
  <c r="M31" i="4" s="1"/>
  <c r="U31" i="4" s="1"/>
  <c r="L31" i="4" a="1"/>
  <c r="L31" i="4" s="1"/>
  <c r="T31" i="4" s="1"/>
  <c r="P30" i="4"/>
  <c r="O30" i="4"/>
  <c r="N30" i="4"/>
  <c r="M30" i="4" a="1"/>
  <c r="M30" i="4" s="1"/>
  <c r="U30" i="4" s="1"/>
  <c r="L30" i="4" a="1"/>
  <c r="L30" i="4" s="1"/>
  <c r="T30" i="4" s="1"/>
  <c r="P32" i="4"/>
  <c r="O32" i="4"/>
  <c r="N32" i="4"/>
  <c r="M32" i="4" a="1"/>
  <c r="M32" i="4" s="1"/>
  <c r="U32" i="4" s="1"/>
  <c r="L32" i="4" a="1"/>
  <c r="L32" i="4" s="1"/>
  <c r="T32" i="4" s="1"/>
  <c r="P20" i="4"/>
  <c r="O20" i="4"/>
  <c r="N20" i="4"/>
  <c r="M20" i="4" a="1"/>
  <c r="M20" i="4" s="1"/>
  <c r="U20" i="4" s="1"/>
  <c r="L20" i="4" a="1"/>
  <c r="L20" i="4" s="1"/>
  <c r="T20" i="4" s="1"/>
  <c r="P19" i="4"/>
  <c r="O19" i="4"/>
  <c r="N19" i="4"/>
  <c r="M19" i="4" a="1"/>
  <c r="M19" i="4" s="1"/>
  <c r="U19" i="4" s="1"/>
  <c r="T19" i="4"/>
  <c r="P18" i="4"/>
  <c r="O18" i="4"/>
  <c r="N18" i="4"/>
  <c r="M18" i="4" a="1"/>
  <c r="M18" i="4" s="1"/>
  <c r="U18" i="4" s="1"/>
  <c r="L18" i="4" a="1"/>
  <c r="L18" i="4" s="1"/>
  <c r="T18" i="4" s="1"/>
  <c r="P17" i="4"/>
  <c r="O17" i="4"/>
  <c r="N17" i="4"/>
  <c r="M17" i="4" a="1"/>
  <c r="M17" i="4" s="1"/>
  <c r="U17" i="4" s="1"/>
  <c r="L17" i="4" a="1"/>
  <c r="L17" i="4" s="1"/>
  <c r="T17" i="4" s="1"/>
  <c r="P16" i="4"/>
  <c r="O16" i="4"/>
  <c r="N16" i="4"/>
  <c r="M16" i="4" a="1"/>
  <c r="M16" i="4" s="1"/>
  <c r="U16" i="4" s="1"/>
  <c r="L16" i="4" a="1"/>
  <c r="L16" i="4" s="1"/>
  <c r="T16" i="4" s="1"/>
  <c r="P15" i="4"/>
  <c r="O15" i="4"/>
  <c r="N15" i="4"/>
  <c r="M15" i="4" a="1"/>
  <c r="M15" i="4" s="1"/>
  <c r="U15" i="4" s="1"/>
  <c r="L15" i="4" a="1"/>
  <c r="L15" i="4" s="1"/>
  <c r="T15" i="4" s="1"/>
  <c r="P14" i="4"/>
  <c r="O14" i="4"/>
  <c r="N14" i="4"/>
  <c r="M14" i="4" a="1"/>
  <c r="M14" i="4" s="1"/>
  <c r="U14" i="4" s="1"/>
  <c r="L14" i="4" a="1"/>
  <c r="L14" i="4" s="1"/>
  <c r="T14" i="4" s="1"/>
  <c r="P13" i="4"/>
  <c r="O13" i="4"/>
  <c r="N13" i="4"/>
  <c r="M13" i="4" a="1"/>
  <c r="M13" i="4" s="1"/>
  <c r="V13" i="4" l="1"/>
  <c r="T13" i="4"/>
  <c r="W19" i="4"/>
  <c r="B19" i="4" s="1"/>
  <c r="B10" i="4"/>
  <c r="M7" i="4" s="1"/>
  <c r="M9" i="4" s="1"/>
  <c r="W18" i="4"/>
  <c r="B18" i="4" s="1"/>
  <c r="W32" i="4"/>
  <c r="B32" i="4" s="1"/>
  <c r="W16" i="4"/>
  <c r="B16" i="4" s="1"/>
  <c r="W30" i="4"/>
  <c r="W20" i="4"/>
  <c r="W17" i="4"/>
  <c r="B17" i="4" s="1"/>
  <c r="W31" i="4"/>
  <c r="W14" i="4"/>
  <c r="B14" i="4" s="1"/>
  <c r="W15" i="4"/>
  <c r="B15" i="4" s="1"/>
  <c r="R13" i="4"/>
  <c r="S13" i="4"/>
  <c r="U13" i="4"/>
  <c r="W13" i="4"/>
  <c r="B13" i="4" l="1"/>
  <c r="L7" i="4" s="1"/>
  <c r="L9" i="4" s="1"/>
  <c r="B7" i="4" s="1"/>
</calcChain>
</file>

<file path=xl/sharedStrings.xml><?xml version="1.0" encoding="utf-8"?>
<sst xmlns="http://schemas.openxmlformats.org/spreadsheetml/2006/main" count="36" uniqueCount="33">
  <si>
    <t>男女</t>
    <rPh sb="0" eb="2">
      <t>ダンジョ</t>
    </rPh>
    <phoneticPr fontId="3"/>
  </si>
  <si>
    <t>A/B/C</t>
    <phoneticPr fontId="3"/>
  </si>
  <si>
    <t>NG</t>
    <phoneticPr fontId="7"/>
  </si>
  <si>
    <t>帯同審判員</t>
    <rPh sb="0" eb="5">
      <t>タイドウシンパンイン</t>
    </rPh>
    <phoneticPr fontId="7"/>
  </si>
  <si>
    <t>判定</t>
    <rPh sb="0" eb="2">
      <t>ハンテイ</t>
    </rPh>
    <phoneticPr fontId="7"/>
  </si>
  <si>
    <r>
      <t xml:space="preserve">氏    名
</t>
    </r>
    <r>
      <rPr>
        <sz val="1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7"/>
  </si>
  <si>
    <r>
      <t xml:space="preserve">ふりがな
</t>
    </r>
    <r>
      <rPr>
        <sz val="11"/>
        <rFont val="Meiryo UI"/>
        <family val="3"/>
        <charset val="128"/>
      </rPr>
      <t>(例：いしかわ　かずもと)</t>
    </r>
    <rPh sb="6" eb="7">
      <t>レイ</t>
    </rPh>
    <phoneticPr fontId="7"/>
  </si>
  <si>
    <t>学年</t>
    <rPh sb="0" eb="2">
      <t>ガクネン</t>
    </rPh>
    <phoneticPr fontId="7"/>
  </si>
  <si>
    <t>個人登録番号(10桁)
 or 申請中</t>
    <rPh sb="0" eb="6">
      <t>コジントウロクバンゴウ</t>
    </rPh>
    <rPh sb="9" eb="10">
      <t>ケタ</t>
    </rPh>
    <rPh sb="16" eb="19">
      <t>シンセイチュウ</t>
    </rPh>
    <phoneticPr fontId="7"/>
  </si>
  <si>
    <t>氏名欄の空白</t>
    <rPh sb="0" eb="3">
      <t>シメイラン</t>
    </rPh>
    <rPh sb="4" eb="6">
      <t>クウハク</t>
    </rPh>
    <phoneticPr fontId="7"/>
  </si>
  <si>
    <t>ふりがな欄の空白</t>
    <rPh sb="4" eb="5">
      <t>ラン</t>
    </rPh>
    <rPh sb="6" eb="8">
      <t>クウハク</t>
    </rPh>
    <phoneticPr fontId="7"/>
  </si>
  <si>
    <t>登録番号数値</t>
    <rPh sb="0" eb="4">
      <t>トウロクバンゴウ</t>
    </rPh>
    <rPh sb="4" eb="6">
      <t>スウチ</t>
    </rPh>
    <phoneticPr fontId="7"/>
  </si>
  <si>
    <t>登録番号10桁</t>
    <rPh sb="0" eb="4">
      <t>トウロクバンゴウ</t>
    </rPh>
    <rPh sb="6" eb="7">
      <t>ケタ</t>
    </rPh>
    <phoneticPr fontId="7"/>
  </si>
  <si>
    <t>登録番号申請中</t>
    <rPh sb="0" eb="2">
      <t>トウロク</t>
    </rPh>
    <rPh sb="2" eb="4">
      <t>バンゴウ</t>
    </rPh>
    <rPh sb="4" eb="7">
      <t>シンセイチュウ</t>
    </rPh>
    <phoneticPr fontId="7"/>
  </si>
  <si>
    <t>入力有無</t>
    <rPh sb="0" eb="4">
      <t>ニュウリョクウム</t>
    </rPh>
    <phoneticPr fontId="7"/>
  </si>
  <si>
    <t>氏名欄のチェック</t>
    <rPh sb="0" eb="3">
      <t>シメイラン</t>
    </rPh>
    <phoneticPr fontId="7"/>
  </si>
  <si>
    <t>ふりがな欄のチェック</t>
    <rPh sb="4" eb="5">
      <t>ラン</t>
    </rPh>
    <phoneticPr fontId="7"/>
  </si>
  <si>
    <t>学年チェック</t>
    <rPh sb="0" eb="2">
      <t>ガクネン</t>
    </rPh>
    <phoneticPr fontId="7"/>
  </si>
  <si>
    <t>登録番号チェック</t>
    <rPh sb="0" eb="4">
      <t>トウロクバンゴウ</t>
    </rPh>
    <phoneticPr fontId="7"/>
  </si>
  <si>
    <t>大会名</t>
    <rPh sb="0" eb="2">
      <t>タイカイ</t>
    </rPh>
    <rPh sb="2" eb="3">
      <t>メイ</t>
    </rPh>
    <phoneticPr fontId="7"/>
  </si>
  <si>
    <t>クラブ名</t>
    <rPh sb="3" eb="4">
      <t>メイ</t>
    </rPh>
    <phoneticPr fontId="7"/>
  </si>
  <si>
    <t>申込責任者</t>
    <rPh sb="0" eb="2">
      <t>モウシコミ</t>
    </rPh>
    <rPh sb="2" eb="5">
      <t>セキニンシャ</t>
    </rPh>
    <phoneticPr fontId="7"/>
  </si>
  <si>
    <t>電話番号 or メールアドレス</t>
    <rPh sb="0" eb="2">
      <t>デンワ</t>
    </rPh>
    <rPh sb="2" eb="4">
      <t>バンゴウ</t>
    </rPh>
    <phoneticPr fontId="7"/>
  </si>
  <si>
    <t>ABC</t>
    <phoneticPr fontId="3"/>
  </si>
  <si>
    <t>C</t>
    <phoneticPr fontId="3"/>
  </si>
  <si>
    <t>学年チェック(B)</t>
    <rPh sb="0" eb="2">
      <t>ガクネン</t>
    </rPh>
    <phoneticPr fontId="7"/>
  </si>
  <si>
    <t>学年チェック(C)</t>
    <rPh sb="0" eb="2">
      <t>ガクネン</t>
    </rPh>
    <phoneticPr fontId="7"/>
  </si>
  <si>
    <t>A</t>
    <phoneticPr fontId="3"/>
  </si>
  <si>
    <t>B</t>
    <phoneticPr fontId="3"/>
  </si>
  <si>
    <t xml:space="preserve"> </t>
    <phoneticPr fontId="3"/>
  </si>
  <si>
    <t>　</t>
    <phoneticPr fontId="3"/>
  </si>
  <si>
    <t>O</t>
    <phoneticPr fontId="3"/>
  </si>
  <si>
    <t>Ver2.1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</si>
</sst>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第&quot;#&quot;回 ダイハツ小学生ABC大会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2" applyFont="1" applyProtection="1">
      <alignment vertical="center"/>
      <protection hidden="1"/>
    </xf>
    <xf numFmtId="49" fontId="4" fillId="0" borderId="0" xfId="2" applyNumberFormat="1" applyFont="1" applyProtection="1">
      <alignment vertical="center"/>
      <protection hidden="1"/>
    </xf>
    <xf numFmtId="0" fontId="5" fillId="0" borderId="0" xfId="2" applyFont="1" applyProtection="1">
      <alignment vertical="center"/>
      <protection hidden="1"/>
    </xf>
    <xf numFmtId="0" fontId="6" fillId="0" borderId="0" xfId="2" applyFont="1" applyProtection="1">
      <alignment vertical="center"/>
      <protection hidden="1"/>
    </xf>
    <xf numFmtId="0" fontId="4" fillId="0" borderId="11" xfId="2" applyFont="1" applyBorder="1" applyProtection="1">
      <alignment vertical="center"/>
      <protection hidden="1"/>
    </xf>
    <xf numFmtId="0" fontId="4" fillId="0" borderId="12" xfId="2" applyFont="1" applyBorder="1" applyProtection="1">
      <alignment vertical="center"/>
      <protection hidden="1"/>
    </xf>
    <xf numFmtId="0" fontId="4" fillId="0" borderId="8" xfId="2" applyFont="1" applyBorder="1" applyProtection="1">
      <alignment vertical="center"/>
      <protection hidden="1"/>
    </xf>
    <xf numFmtId="0" fontId="11" fillId="0" borderId="9" xfId="2" applyFont="1" applyBorder="1" applyAlignment="1" applyProtection="1">
      <alignment horizontal="center" vertical="center"/>
      <protection hidden="1"/>
    </xf>
    <xf numFmtId="49" fontId="4" fillId="0" borderId="9" xfId="2" applyNumberFormat="1" applyFont="1" applyBorder="1" applyAlignment="1" applyProtection="1">
      <alignment horizontal="left" vertical="center"/>
      <protection locked="0"/>
    </xf>
    <xf numFmtId="0" fontId="4" fillId="0" borderId="4" xfId="2" applyFont="1" applyBorder="1" applyProtection="1">
      <alignment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49" fontId="4" fillId="0" borderId="2" xfId="2" applyNumberFormat="1" applyFont="1" applyBorder="1" applyAlignment="1" applyProtection="1">
      <alignment horizontal="left" vertical="center"/>
      <protection locked="0"/>
    </xf>
    <xf numFmtId="0" fontId="4" fillId="0" borderId="5" xfId="2" applyFont="1" applyBorder="1" applyProtection="1">
      <alignment vertical="center"/>
      <protection hidden="1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176" fontId="4" fillId="0" borderId="9" xfId="2" applyNumberFormat="1" applyFont="1" applyBorder="1" applyAlignment="1" applyProtection="1">
      <alignment horizontal="center" vertical="center"/>
      <protection locked="0"/>
    </xf>
    <xf numFmtId="49" fontId="4" fillId="0" borderId="10" xfId="2" applyNumberFormat="1" applyFont="1" applyBorder="1" applyAlignment="1" applyProtection="1">
      <alignment horizontal="center" vertical="center"/>
      <protection locked="0"/>
    </xf>
    <xf numFmtId="176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/>
      <protection hidden="1"/>
    </xf>
    <xf numFmtId="176" fontId="4" fillId="0" borderId="1" xfId="2" applyNumberFormat="1" applyFont="1" applyBorder="1" applyAlignment="1" applyProtection="1">
      <alignment horizontal="center" vertical="center"/>
      <protection locked="0"/>
    </xf>
    <xf numFmtId="49" fontId="4" fillId="0" borderId="7" xfId="2" applyNumberFormat="1" applyFont="1" applyBorder="1" applyAlignment="1" applyProtection="1">
      <alignment horizontal="center" vertical="center"/>
      <protection locked="0"/>
    </xf>
    <xf numFmtId="49" fontId="4" fillId="0" borderId="3" xfId="2" applyNumberFormat="1" applyFont="1" applyBorder="1" applyAlignment="1" applyProtection="1">
      <alignment horizontal="left" vertical="center"/>
      <protection locked="0"/>
    </xf>
    <xf numFmtId="49" fontId="4" fillId="0" borderId="12" xfId="2" applyNumberFormat="1" applyFont="1" applyBorder="1" applyAlignment="1" applyProtection="1">
      <alignment horizontal="left" vertical="center"/>
      <protection hidden="1"/>
    </xf>
    <xf numFmtId="49" fontId="4" fillId="0" borderId="13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 applyProtection="1">
      <alignment vertical="top" wrapText="1"/>
      <protection hidden="1"/>
    </xf>
    <xf numFmtId="0" fontId="4" fillId="0" borderId="17" xfId="2" applyFont="1" applyBorder="1" applyProtection="1">
      <alignment vertical="center"/>
      <protection hidden="1"/>
    </xf>
    <xf numFmtId="0" fontId="4" fillId="0" borderId="18" xfId="2" applyFont="1" applyBorder="1" applyProtection="1">
      <alignment vertical="center"/>
      <protection hidden="1"/>
    </xf>
    <xf numFmtId="0" fontId="4" fillId="0" borderId="19" xfId="2" applyFont="1" applyBorder="1" applyAlignment="1" applyProtection="1">
      <alignment horizontal="center" vertical="center" wrapText="1"/>
      <protection hidden="1"/>
    </xf>
    <xf numFmtId="0" fontId="4" fillId="0" borderId="19" xfId="2" applyFont="1" applyBorder="1" applyAlignment="1" applyProtection="1">
      <alignment horizontal="center" vertical="center"/>
      <protection hidden="1"/>
    </xf>
    <xf numFmtId="49" fontId="10" fillId="0" borderId="20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Protection="1">
      <alignment vertical="center"/>
      <protection hidden="1"/>
    </xf>
    <xf numFmtId="0" fontId="4" fillId="0" borderId="0" xfId="2" applyFont="1" applyBorder="1" applyAlignment="1" applyProtection="1">
      <alignment horizontal="center" vertical="center"/>
      <protection hidden="1"/>
    </xf>
    <xf numFmtId="0" fontId="9" fillId="0" borderId="0" xfId="2" applyFont="1" applyBorder="1" applyAlignment="1" applyProtection="1">
      <alignment vertical="top" wrapText="1"/>
      <protection hidden="1"/>
    </xf>
    <xf numFmtId="0" fontId="8" fillId="0" borderId="0" xfId="2" applyFont="1" applyBorder="1" applyAlignment="1" applyProtection="1">
      <alignment vertical="center" shrinkToFit="1"/>
      <protection hidden="1"/>
    </xf>
    <xf numFmtId="0" fontId="4" fillId="0" borderId="0" xfId="2" applyFont="1" applyBorder="1" applyAlignment="1" applyProtection="1">
      <alignment vertical="center" shrinkToFit="1"/>
      <protection hidden="1"/>
    </xf>
    <xf numFmtId="0" fontId="11" fillId="0" borderId="9" xfId="2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1" fillId="2" borderId="21" xfId="2" applyFont="1" applyFill="1" applyBorder="1" applyAlignment="1" applyProtection="1">
      <alignment horizontal="center" vertical="center" shrinkToFit="1"/>
      <protection hidden="1"/>
    </xf>
    <xf numFmtId="0" fontId="11" fillId="2" borderId="22" xfId="2" applyFont="1" applyFill="1" applyBorder="1" applyAlignment="1" applyProtection="1">
      <alignment horizontal="center" vertical="center" shrinkToFit="1"/>
      <protection hidden="1"/>
    </xf>
    <xf numFmtId="0" fontId="11" fillId="2" borderId="23" xfId="2" applyFont="1" applyFill="1" applyBorder="1" applyAlignment="1" applyProtection="1">
      <alignment horizontal="center" vertical="center" shrinkToFit="1"/>
      <protection hidden="1"/>
    </xf>
    <xf numFmtId="0" fontId="8" fillId="0" borderId="2" xfId="2" applyFont="1" applyBorder="1" applyAlignment="1" applyProtection="1">
      <alignment horizontal="center" vertical="center" shrinkToFit="1"/>
      <protection hidden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1" fillId="4" borderId="14" xfId="0" applyFont="1" applyFill="1" applyBorder="1" applyAlignment="1" applyProtection="1">
      <alignment horizontal="center" vertical="center" shrinkToFit="1"/>
      <protection hidden="1"/>
    </xf>
    <xf numFmtId="0" fontId="11" fillId="4" borderId="16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7" fontId="12" fillId="3" borderId="2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BA2916A-65F7-46E8-8634-BA8E28981CA6}"/>
    <cellStyle name="標準 3" xfId="2" xr:uid="{D1AAFF66-6706-4D60-B629-12F0F2332332}"/>
  </cellStyles>
  <dxfs count="4">
    <dxf>
      <fill>
        <patternFill>
          <bgColor rgb="FFFF0000"/>
        </patternFill>
      </fill>
    </dxf>
    <dxf>
      <font>
        <strike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</xdr:colOff>
      <xdr:row>11</xdr:row>
      <xdr:rowOff>66674</xdr:rowOff>
    </xdr:from>
    <xdr:to>
      <xdr:col>39</xdr:col>
      <xdr:colOff>38100</xdr:colOff>
      <xdr:row>23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A6286-C845-4408-8D1D-62086FEF5DED}"/>
            </a:ext>
          </a:extLst>
        </xdr:cNvPr>
        <xdr:cNvSpPr txBox="1"/>
      </xdr:nvSpPr>
      <xdr:spPr>
        <a:xfrm>
          <a:off x="10296524" y="2371724"/>
          <a:ext cx="9420226" cy="424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・男子、女子の順に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A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グループからランキング順で上詰めで記入して下さい。</a:t>
          </a:r>
        </a:p>
        <a:p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・記入順    ランキング順</a:t>
          </a:r>
        </a:p>
        <a:p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男子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A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↓</a:t>
          </a: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男子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B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↓</a:t>
          </a: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男子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C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↓</a:t>
          </a: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女子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A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↓</a:t>
          </a: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女子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B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↓</a:t>
          </a: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女子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C   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</a:t>
          </a:r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  ↓</a:t>
          </a:r>
        </a:p>
        <a:p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・氏名およびふりがな：</a:t>
          </a:r>
          <a:r>
            <a:rPr kumimoji="1" lang="ja-JP" altLang="en-US" sz="1600" baseline="0">
              <a:solidFill>
                <a:srgbClr val="FF0000"/>
              </a:solidFill>
              <a:latin typeface="Meiryo UI" panose="020B0604030504040204" pitchFamily="50" charset="-128"/>
              <a:ea typeface="+mn-ea"/>
            </a:rPr>
            <a:t>姓と名の間は空白文字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で区切ってください。</a:t>
          </a:r>
          <a:endParaRPr kumimoji="1" lang="en-US" altLang="ja-JP" sz="1600" baseline="0">
            <a:solidFill>
              <a:sysClr val="windowText" lastClr="000000"/>
            </a:solidFill>
            <a:latin typeface="Meiryo UI" panose="020B0604030504040204" pitchFamily="50" charset="-128"/>
            <a:ea typeface="+mn-ea"/>
          </a:endParaRPr>
        </a:p>
        <a:p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・</a:t>
          </a:r>
          <a:r>
            <a:rPr kumimoji="1" lang="ja-JP" altLang="en-US" sz="1600" baseline="0">
              <a:solidFill>
                <a:srgbClr val="FF0000"/>
              </a:solidFill>
              <a:latin typeface="Meiryo UI" panose="020B0604030504040204" pitchFamily="50" charset="-128"/>
              <a:ea typeface="+mn-ea"/>
            </a:rPr>
            <a:t>帯同審判員は必須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です。</a:t>
          </a:r>
        </a:p>
        <a:p>
          <a:endParaRPr kumimoji="1" lang="ja-JP" altLang="en-US" sz="1600" baseline="0">
            <a:solidFill>
              <a:sysClr val="windowText" lastClr="000000"/>
            </a:solidFill>
            <a:latin typeface="Meiryo UI" panose="020B0604030504040204" pitchFamily="50" charset="-128"/>
            <a:ea typeface="+mn-ea"/>
          </a:endParaRPr>
        </a:p>
        <a:p>
          <a:r>
            <a:rPr kumimoji="1" lang="en-US" altLang="ja-JP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※</a:t>
          </a:r>
          <a:r>
            <a:rPr kumimoji="1" lang="ja-JP" altLang="en-US" sz="1600" baseline="0">
              <a:solidFill>
                <a:sysClr val="windowText" lastClr="000000"/>
              </a:solidFill>
              <a:latin typeface="Meiryo UI" panose="020B0604030504040204" pitchFamily="50" charset="-128"/>
              <a:ea typeface="+mn-ea"/>
            </a:rPr>
            <a:t>書式は変更しないで下さい。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7D00-A62D-421F-9FFE-23014DBB8109}">
  <dimension ref="A2:C7"/>
  <sheetViews>
    <sheetView workbookViewId="0">
      <selection activeCell="D8" sqref="D8"/>
    </sheetView>
  </sheetViews>
  <sheetFormatPr defaultColWidth="9" defaultRowHeight="13.2" x14ac:dyDescent="0.2"/>
  <cols>
    <col min="1" max="3" width="9" style="40"/>
    <col min="4" max="16384" width="9" style="41"/>
  </cols>
  <sheetData>
    <row r="2" spans="1:3" x14ac:dyDescent="0.2">
      <c r="A2" s="40" t="s">
        <v>27</v>
      </c>
      <c r="B2" s="40">
        <v>6</v>
      </c>
      <c r="C2" s="40" t="s">
        <v>29</v>
      </c>
    </row>
    <row r="3" spans="1:3" x14ac:dyDescent="0.2">
      <c r="A3" s="40" t="s">
        <v>28</v>
      </c>
      <c r="B3" s="40">
        <v>5</v>
      </c>
      <c r="C3" s="40" t="s">
        <v>30</v>
      </c>
    </row>
    <row r="4" spans="1:3" x14ac:dyDescent="0.2">
      <c r="A4" s="40" t="s">
        <v>24</v>
      </c>
      <c r="B4" s="40">
        <v>4</v>
      </c>
    </row>
    <row r="5" spans="1:3" x14ac:dyDescent="0.2">
      <c r="B5" s="40">
        <v>3</v>
      </c>
    </row>
    <row r="6" spans="1:3" x14ac:dyDescent="0.2">
      <c r="B6" s="40">
        <v>2</v>
      </c>
    </row>
    <row r="7" spans="1:3" x14ac:dyDescent="0.2">
      <c r="B7" s="40">
        <v>1</v>
      </c>
    </row>
  </sheetData>
  <sheetProtection algorithmName="SHA-512" hashValue="p095s7Ap4qP7ccKnlx8vydh0snjxy9YHL/fVPD81Q4lqaBEqLI35tA1TgHE/8IHKd9VjkonvFPsH4QCyN7Khmg==" saltValue="4oknn8+8+Fb7UoFA6FX43w==" spinCount="100000"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7747-3872-4EC7-8BD7-90F6EC50D7CA}">
  <sheetPr codeName="Sheet1">
    <tabColor rgb="FF00B0F0"/>
    <pageSetUpPr fitToPage="1"/>
  </sheetPr>
  <dimension ref="A1:AJ33"/>
  <sheetViews>
    <sheetView showGridLines="0" showRowColHeaders="0" tabSelected="1" workbookViewId="0">
      <selection activeCell="E3" sqref="E3:I3"/>
    </sheetView>
  </sheetViews>
  <sheetFormatPr defaultColWidth="9" defaultRowHeight="22.8" x14ac:dyDescent="0.2"/>
  <cols>
    <col min="1" max="1" width="8.6640625" style="1" customWidth="1"/>
    <col min="2" max="2" width="6.21875" style="1" customWidth="1"/>
    <col min="3" max="5" width="10.88671875" style="1" customWidth="1"/>
    <col min="6" max="7" width="25.6640625" style="1" customWidth="1"/>
    <col min="8" max="8" width="14" style="1" bestFit="1" customWidth="1"/>
    <col min="9" max="9" width="20.21875" style="2" customWidth="1"/>
    <col min="10" max="10" width="1.44140625" style="3" customWidth="1"/>
    <col min="11" max="11" width="6.77734375" style="1" customWidth="1"/>
    <col min="12" max="26" width="3.88671875" style="4" hidden="1" customWidth="1"/>
    <col min="27" max="30" width="9" style="3" customWidth="1"/>
    <col min="31" max="36" width="9" style="3"/>
    <col min="37" max="16384" width="9" style="1"/>
  </cols>
  <sheetData>
    <row r="1" spans="1:36" x14ac:dyDescent="0.2">
      <c r="A1" s="39" t="s">
        <v>32</v>
      </c>
    </row>
    <row r="2" spans="1:36" ht="24.6" x14ac:dyDescent="0.2">
      <c r="B2" s="47" t="s">
        <v>19</v>
      </c>
      <c r="C2" s="48"/>
      <c r="D2" s="49"/>
      <c r="E2" s="50">
        <v>23</v>
      </c>
      <c r="F2" s="50"/>
      <c r="G2" s="50"/>
      <c r="H2" s="50"/>
      <c r="I2" s="50"/>
    </row>
    <row r="3" spans="1:36" ht="24.6" x14ac:dyDescent="0.2">
      <c r="B3" s="47" t="s">
        <v>20</v>
      </c>
      <c r="C3" s="48"/>
      <c r="D3" s="49"/>
      <c r="E3" s="46"/>
      <c r="F3" s="46"/>
      <c r="G3" s="46"/>
      <c r="H3" s="46"/>
      <c r="I3" s="46"/>
      <c r="L3" s="4" t="str">
        <f>IF(TRIM(E3)="","クラブ名を入力してください","")</f>
        <v>クラブ名を入力してください</v>
      </c>
    </row>
    <row r="4" spans="1:36" ht="24.6" x14ac:dyDescent="0.2">
      <c r="B4" s="47" t="s">
        <v>21</v>
      </c>
      <c r="C4" s="48"/>
      <c r="D4" s="49"/>
      <c r="E4" s="46"/>
      <c r="F4" s="46"/>
      <c r="G4" s="46"/>
      <c r="H4" s="46"/>
      <c r="I4" s="46"/>
      <c r="L4" s="4" t="str">
        <f>IF(TRIM(E4)="","申込責任者名を入力してください","")</f>
        <v>申込責任者名を入力してください</v>
      </c>
    </row>
    <row r="5" spans="1:36" ht="24.6" x14ac:dyDescent="0.2">
      <c r="B5" s="47" t="s">
        <v>22</v>
      </c>
      <c r="C5" s="48"/>
      <c r="D5" s="49"/>
      <c r="E5" s="46"/>
      <c r="F5" s="46"/>
      <c r="G5" s="46"/>
      <c r="H5" s="46"/>
      <c r="I5" s="46"/>
      <c r="L5" s="4" t="str">
        <f>IF(TRIM(E5)="","連絡先を入力してください","")</f>
        <v>連絡先を入力してください</v>
      </c>
    </row>
    <row r="6" spans="1:36" ht="5.25" customHeight="1" x14ac:dyDescent="0.2">
      <c r="L6" s="4" t="s">
        <v>2</v>
      </c>
      <c r="M6" s="4" t="s">
        <v>3</v>
      </c>
    </row>
    <row r="7" spans="1:36" ht="22.5" customHeight="1" x14ac:dyDescent="0.2">
      <c r="B7" s="45" t="str">
        <f>IF(L3&lt;&gt;"",L3,IF(L4&lt;&gt;"",L4,IF(L5&lt;&gt;"",L5,IF(M9&lt;&gt;"",M9,IF(L9&lt;&gt;"",L9,"")))))</f>
        <v>クラブ名を入力してください</v>
      </c>
      <c r="C7" s="45"/>
      <c r="D7" s="45"/>
      <c r="E7" s="45"/>
      <c r="F7" s="45"/>
      <c r="G7" s="34"/>
      <c r="H7" s="34"/>
      <c r="I7" s="34"/>
      <c r="L7" s="4">
        <f>COUNTIF(B13:B34,"NG")</f>
        <v>1</v>
      </c>
      <c r="M7" s="4">
        <f>COUNTIF(B10,"NG")</f>
        <v>1</v>
      </c>
    </row>
    <row r="8" spans="1:36" ht="3.75" customHeight="1" x14ac:dyDescent="0.2">
      <c r="B8" s="31"/>
      <c r="C8" s="32"/>
      <c r="D8" s="32"/>
      <c r="E8" s="32"/>
      <c r="F8" s="35"/>
      <c r="G8" s="33"/>
      <c r="H8" s="25"/>
      <c r="I8" s="25"/>
      <c r="L8" s="4">
        <v>0</v>
      </c>
      <c r="M8" s="4">
        <v>0</v>
      </c>
    </row>
    <row r="9" spans="1:36" ht="3.75" customHeight="1" thickBot="1" x14ac:dyDescent="0.25">
      <c r="G9" s="25"/>
      <c r="H9" s="25"/>
      <c r="I9" s="25"/>
      <c r="L9" s="4" t="str">
        <f>IF(L7&gt;L8,"「判定」欄にNGがあります","")</f>
        <v>「判定」欄にNGがあります</v>
      </c>
      <c r="M9" s="4" t="str">
        <f>IF(M7&gt;M8,"「帯同審判員」は必須です","")</f>
        <v>「帯同審判員」は必須です</v>
      </c>
    </row>
    <row r="10" spans="1:36" s="4" customFormat="1" ht="25.5" customHeight="1" thickBot="1" x14ac:dyDescent="0.25">
      <c r="A10" s="1"/>
      <c r="B10" s="5" t="str">
        <f>IF(R10&amp;T10&amp;U10="OO","OK","NG")</f>
        <v>NG</v>
      </c>
      <c r="C10" s="42" t="s">
        <v>3</v>
      </c>
      <c r="D10" s="43"/>
      <c r="E10" s="44"/>
      <c r="F10" s="22"/>
      <c r="G10" s="23"/>
      <c r="H10" s="6"/>
      <c r="I10" s="24"/>
      <c r="J10" s="3"/>
      <c r="K10" s="1"/>
      <c r="R10" s="4" t="str">
        <f>IF(F10="","X","O")</f>
        <v>X</v>
      </c>
      <c r="T10" s="4" t="str">
        <f>IF(R10="O","O","X")</f>
        <v>X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3.75" customHeight="1" thickBot="1" x14ac:dyDescent="0.25">
      <c r="G11" s="25"/>
      <c r="H11" s="25"/>
      <c r="I11" s="25"/>
    </row>
    <row r="12" spans="1:36" ht="36.75" customHeight="1" thickBot="1" x14ac:dyDescent="0.25">
      <c r="B12" s="26" t="s">
        <v>4</v>
      </c>
      <c r="C12" s="27"/>
      <c r="D12" s="29" t="s">
        <v>0</v>
      </c>
      <c r="E12" s="29" t="s">
        <v>1</v>
      </c>
      <c r="F12" s="28" t="s">
        <v>5</v>
      </c>
      <c r="G12" s="28" t="s">
        <v>6</v>
      </c>
      <c r="H12" s="29" t="s">
        <v>7</v>
      </c>
      <c r="I12" s="30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13</v>
      </c>
      <c r="Q12" s="4" t="s">
        <v>14</v>
      </c>
      <c r="R12" s="4" t="s">
        <v>0</v>
      </c>
      <c r="S12" s="4" t="s">
        <v>23</v>
      </c>
      <c r="T12" s="4" t="s">
        <v>15</v>
      </c>
      <c r="U12" s="4" t="s">
        <v>16</v>
      </c>
      <c r="V12" s="4" t="s">
        <v>17</v>
      </c>
      <c r="W12" s="4" t="s">
        <v>18</v>
      </c>
      <c r="X12" s="4" t="s">
        <v>17</v>
      </c>
      <c r="Y12" s="4" t="s">
        <v>26</v>
      </c>
      <c r="Z12" s="4" t="s">
        <v>25</v>
      </c>
    </row>
    <row r="13" spans="1:36" ht="25.5" customHeight="1" x14ac:dyDescent="0.2">
      <c r="B13" s="7" t="str">
        <f>IF(Q13&amp;T13&amp;U13&amp;V13&amp;W13="OOOOO","OK","NG")</f>
        <v>NG</v>
      </c>
      <c r="C13" s="8">
        <v>1</v>
      </c>
      <c r="D13" s="36"/>
      <c r="E13" s="36"/>
      <c r="F13" s="9"/>
      <c r="G13" s="9"/>
      <c r="H13" s="15"/>
      <c r="I13" s="16"/>
      <c r="L13" s="4">
        <f t="array" ref="L13">MAX(IFERROR(FIND(区切文字,TRIM(F13)),0))</f>
        <v>0</v>
      </c>
      <c r="M13" s="4">
        <f t="array" ref="M13">MAX(IFERROR(FIND(区切文字,TRIM(G13)),0))</f>
        <v>0</v>
      </c>
      <c r="N13" s="4" t="str">
        <f t="shared" ref="N13:N32" si="0">IF(ISNUMBER(VALUE(I13)),"O","X")</f>
        <v>O</v>
      </c>
      <c r="O13" s="4" t="str">
        <f t="shared" ref="O13:O32" si="1">IF(LEN(I13)=10,"O","X")</f>
        <v>X</v>
      </c>
      <c r="P13" s="4" t="str">
        <f t="shared" ref="P13:P32" si="2">IF(I13="申請中","O","")</f>
        <v/>
      </c>
      <c r="Q13" s="4" t="s">
        <v>31</v>
      </c>
      <c r="R13" s="4" t="str">
        <f t="shared" ref="R13:R32" si="3">IF(AND(Q13="O",D13=""),"X","O")</f>
        <v>X</v>
      </c>
      <c r="S13" s="4" t="str">
        <f t="shared" ref="S13:S20" si="4">IF(AND(Q13="O",E13=""),"X","O")</f>
        <v>X</v>
      </c>
      <c r="T13" s="4" t="str">
        <f t="shared" ref="T13:T32" si="5">IF(AND(Q13="O",L13=0),"X","O")</f>
        <v>X</v>
      </c>
      <c r="U13" s="4" t="str">
        <f t="shared" ref="U13:U32" si="6">IF(AND(Q13="O",M13=0),"X","O")</f>
        <v>X</v>
      </c>
      <c r="V13" s="4" t="str">
        <f t="shared" ref="V13:V32" si="7">IF(AND(Q13="O",H13=0),"X",X13)</f>
        <v>X</v>
      </c>
      <c r="W13" s="4" t="str">
        <f t="shared" ref="W13:W32" si="8">IF(OR(Q13="X",AND(Q13="O",OR(AND(N13="O",O13="O"),P13="O"))),"O","X")</f>
        <v>X</v>
      </c>
      <c r="X13" s="4" t="str">
        <f>IF(Y13&amp;Z13="","O","X")</f>
        <v>O</v>
      </c>
      <c r="Y13" s="4" t="str">
        <f t="shared" ref="Y13:Y32" si="9">IF(E13="C",IF(AND(H13&lt;&gt;0,H13&lt;3),"","X"),"")</f>
        <v/>
      </c>
      <c r="Z13" s="4" t="str">
        <f t="shared" ref="Z13:Z32" si="10">IF(E13="B",IF(AND(H13&lt;&gt;0,H13&lt;5),"","X"),"")</f>
        <v/>
      </c>
    </row>
    <row r="14" spans="1:36" ht="25.5" customHeight="1" x14ac:dyDescent="0.2">
      <c r="B14" s="10" t="str">
        <f t="shared" ref="B14:B32" si="11">IF(Q14="X","",IF(T14&amp;U14&amp;V14&amp;W14="OOOO","OK","NG"))</f>
        <v/>
      </c>
      <c r="C14" s="11">
        <v>2</v>
      </c>
      <c r="D14" s="37"/>
      <c r="E14" s="37"/>
      <c r="F14" s="12"/>
      <c r="G14" s="12"/>
      <c r="H14" s="17"/>
      <c r="I14" s="18"/>
      <c r="L14" s="4">
        <f t="array" ref="L14">MAX(IFERROR(FIND(区切文字,TRIM(F14)),0))</f>
        <v>0</v>
      </c>
      <c r="M14" s="4">
        <f t="array" ref="M14">MAX(IFERROR(FIND(区切文字,TRIM(G14)),0))</f>
        <v>0</v>
      </c>
      <c r="N14" s="4" t="str">
        <f t="shared" si="0"/>
        <v>O</v>
      </c>
      <c r="O14" s="4" t="str">
        <f t="shared" si="1"/>
        <v>X</v>
      </c>
      <c r="P14" s="4" t="str">
        <f t="shared" si="2"/>
        <v/>
      </c>
      <c r="Q14" s="4" t="str">
        <f t="shared" ref="Q14:Q32" si="12">IF(E14&amp;D14&amp;F14&amp;G14&amp;H14&amp;I14="","X","O")</f>
        <v>X</v>
      </c>
      <c r="R14" s="4" t="str">
        <f t="shared" si="3"/>
        <v>O</v>
      </c>
      <c r="S14" s="4" t="str">
        <f t="shared" si="4"/>
        <v>O</v>
      </c>
      <c r="T14" s="4" t="str">
        <f t="shared" si="5"/>
        <v>O</v>
      </c>
      <c r="U14" s="4" t="str">
        <f t="shared" si="6"/>
        <v>O</v>
      </c>
      <c r="V14" s="4" t="str">
        <f t="shared" si="7"/>
        <v>O</v>
      </c>
      <c r="W14" s="4" t="str">
        <f t="shared" si="8"/>
        <v>O</v>
      </c>
      <c r="X14" s="4" t="str">
        <f t="shared" ref="X14:X32" si="13">IF(Y14&amp;Z14="","O","X")</f>
        <v>O</v>
      </c>
      <c r="Y14" s="4" t="str">
        <f t="shared" si="9"/>
        <v/>
      </c>
      <c r="Z14" s="4" t="str">
        <f t="shared" si="10"/>
        <v/>
      </c>
    </row>
    <row r="15" spans="1:36" ht="25.5" customHeight="1" x14ac:dyDescent="0.2">
      <c r="B15" s="10" t="str">
        <f t="shared" si="11"/>
        <v/>
      </c>
      <c r="C15" s="11">
        <v>3</v>
      </c>
      <c r="D15" s="37"/>
      <c r="E15" s="37"/>
      <c r="F15" s="12"/>
      <c r="G15" s="12"/>
      <c r="H15" s="17"/>
      <c r="I15" s="18"/>
      <c r="L15" s="4">
        <f t="array" ref="L15">MAX(IFERROR(FIND(区切文字,TRIM(F15)),0))</f>
        <v>0</v>
      </c>
      <c r="M15" s="4">
        <f t="array" ref="M15">MAX(IFERROR(FIND(区切文字,TRIM(G15)),0))</f>
        <v>0</v>
      </c>
      <c r="N15" s="4" t="str">
        <f t="shared" si="0"/>
        <v>O</v>
      </c>
      <c r="O15" s="4" t="str">
        <f t="shared" si="1"/>
        <v>X</v>
      </c>
      <c r="P15" s="4" t="str">
        <f t="shared" si="2"/>
        <v/>
      </c>
      <c r="Q15" s="4" t="str">
        <f t="shared" si="12"/>
        <v>X</v>
      </c>
      <c r="R15" s="4" t="str">
        <f t="shared" si="3"/>
        <v>O</v>
      </c>
      <c r="S15" s="4" t="str">
        <f t="shared" si="4"/>
        <v>O</v>
      </c>
      <c r="T15" s="4" t="str">
        <f t="shared" si="5"/>
        <v>O</v>
      </c>
      <c r="U15" s="4" t="str">
        <f t="shared" si="6"/>
        <v>O</v>
      </c>
      <c r="V15" s="4" t="str">
        <f t="shared" si="7"/>
        <v>O</v>
      </c>
      <c r="W15" s="4" t="str">
        <f t="shared" si="8"/>
        <v>O</v>
      </c>
      <c r="X15" s="4" t="str">
        <f t="shared" si="13"/>
        <v>O</v>
      </c>
      <c r="Y15" s="4" t="str">
        <f t="shared" si="9"/>
        <v/>
      </c>
      <c r="Z15" s="4" t="str">
        <f t="shared" si="10"/>
        <v/>
      </c>
    </row>
    <row r="16" spans="1:36" ht="25.5" customHeight="1" x14ac:dyDescent="0.2">
      <c r="B16" s="10" t="str">
        <f t="shared" si="11"/>
        <v/>
      </c>
      <c r="C16" s="11">
        <v>4</v>
      </c>
      <c r="D16" s="37"/>
      <c r="E16" s="37"/>
      <c r="F16" s="12"/>
      <c r="G16" s="12"/>
      <c r="H16" s="17"/>
      <c r="I16" s="18"/>
      <c r="L16" s="4">
        <f t="array" ref="L16">MAX(IFERROR(FIND(区切文字,TRIM(F16)),0))</f>
        <v>0</v>
      </c>
      <c r="M16" s="4">
        <f t="array" ref="M16">MAX(IFERROR(FIND(区切文字,TRIM(G16)),0))</f>
        <v>0</v>
      </c>
      <c r="N16" s="4" t="str">
        <f t="shared" si="0"/>
        <v>O</v>
      </c>
      <c r="O16" s="4" t="str">
        <f t="shared" si="1"/>
        <v>X</v>
      </c>
      <c r="P16" s="4" t="str">
        <f t="shared" si="2"/>
        <v/>
      </c>
      <c r="Q16" s="4" t="str">
        <f t="shared" si="12"/>
        <v>X</v>
      </c>
      <c r="R16" s="4" t="str">
        <f t="shared" si="3"/>
        <v>O</v>
      </c>
      <c r="S16" s="4" t="str">
        <f t="shared" si="4"/>
        <v>O</v>
      </c>
      <c r="T16" s="4" t="str">
        <f t="shared" si="5"/>
        <v>O</v>
      </c>
      <c r="U16" s="4" t="str">
        <f t="shared" si="6"/>
        <v>O</v>
      </c>
      <c r="V16" s="4" t="str">
        <f t="shared" si="7"/>
        <v>O</v>
      </c>
      <c r="W16" s="4" t="str">
        <f t="shared" si="8"/>
        <v>O</v>
      </c>
      <c r="X16" s="4" t="str">
        <f t="shared" si="13"/>
        <v>O</v>
      </c>
      <c r="Y16" s="4" t="str">
        <f t="shared" si="9"/>
        <v/>
      </c>
      <c r="Z16" s="4" t="str">
        <f t="shared" si="10"/>
        <v/>
      </c>
    </row>
    <row r="17" spans="1:36" ht="25.5" customHeight="1" x14ac:dyDescent="0.2">
      <c r="B17" s="10" t="str">
        <f t="shared" si="11"/>
        <v/>
      </c>
      <c r="C17" s="11">
        <v>5</v>
      </c>
      <c r="D17" s="37"/>
      <c r="E17" s="37"/>
      <c r="F17" s="12"/>
      <c r="G17" s="12"/>
      <c r="H17" s="17"/>
      <c r="I17" s="18"/>
      <c r="L17" s="4">
        <f t="array" ref="L17">MAX(IFERROR(FIND(区切文字,TRIM(F17)),0))</f>
        <v>0</v>
      </c>
      <c r="M17" s="4">
        <f t="array" ref="M17">MAX(IFERROR(FIND(区切文字,TRIM(G17)),0))</f>
        <v>0</v>
      </c>
      <c r="N17" s="4" t="str">
        <f t="shared" si="0"/>
        <v>O</v>
      </c>
      <c r="O17" s="4" t="str">
        <f t="shared" si="1"/>
        <v>X</v>
      </c>
      <c r="P17" s="4" t="str">
        <f t="shared" si="2"/>
        <v/>
      </c>
      <c r="Q17" s="4" t="str">
        <f t="shared" si="12"/>
        <v>X</v>
      </c>
      <c r="R17" s="4" t="str">
        <f t="shared" si="3"/>
        <v>O</v>
      </c>
      <c r="S17" s="4" t="str">
        <f t="shared" si="4"/>
        <v>O</v>
      </c>
      <c r="T17" s="4" t="str">
        <f t="shared" si="5"/>
        <v>O</v>
      </c>
      <c r="U17" s="4" t="str">
        <f t="shared" si="6"/>
        <v>O</v>
      </c>
      <c r="V17" s="4" t="str">
        <f t="shared" si="7"/>
        <v>O</v>
      </c>
      <c r="W17" s="4" t="str">
        <f t="shared" si="8"/>
        <v>O</v>
      </c>
      <c r="X17" s="4" t="str">
        <f t="shared" si="13"/>
        <v>O</v>
      </c>
      <c r="Y17" s="4" t="str">
        <f t="shared" si="9"/>
        <v/>
      </c>
      <c r="Z17" s="4" t="str">
        <f t="shared" si="10"/>
        <v/>
      </c>
    </row>
    <row r="18" spans="1:36" ht="25.5" customHeight="1" x14ac:dyDescent="0.2">
      <c r="B18" s="10" t="str">
        <f t="shared" si="11"/>
        <v/>
      </c>
      <c r="C18" s="11">
        <v>6</v>
      </c>
      <c r="D18" s="37"/>
      <c r="E18" s="37"/>
      <c r="F18" s="12"/>
      <c r="G18" s="12"/>
      <c r="H18" s="17"/>
      <c r="I18" s="18"/>
      <c r="L18" s="4">
        <f t="array" ref="L18">MAX(IFERROR(FIND(区切文字,TRIM(F18)),0))</f>
        <v>0</v>
      </c>
      <c r="M18" s="4">
        <f t="array" ref="M18">MAX(IFERROR(FIND(区切文字,TRIM(G18)),0))</f>
        <v>0</v>
      </c>
      <c r="N18" s="4" t="str">
        <f t="shared" si="0"/>
        <v>O</v>
      </c>
      <c r="O18" s="4" t="str">
        <f t="shared" si="1"/>
        <v>X</v>
      </c>
      <c r="P18" s="4" t="str">
        <f t="shared" si="2"/>
        <v/>
      </c>
      <c r="Q18" s="4" t="str">
        <f t="shared" si="12"/>
        <v>X</v>
      </c>
      <c r="R18" s="4" t="str">
        <f t="shared" si="3"/>
        <v>O</v>
      </c>
      <c r="S18" s="4" t="str">
        <f t="shared" si="4"/>
        <v>O</v>
      </c>
      <c r="T18" s="4" t="str">
        <f t="shared" si="5"/>
        <v>O</v>
      </c>
      <c r="U18" s="4" t="str">
        <f t="shared" si="6"/>
        <v>O</v>
      </c>
      <c r="V18" s="4" t="str">
        <f t="shared" si="7"/>
        <v>O</v>
      </c>
      <c r="W18" s="4" t="str">
        <f t="shared" si="8"/>
        <v>O</v>
      </c>
      <c r="X18" s="4" t="str">
        <f t="shared" si="13"/>
        <v>O</v>
      </c>
      <c r="Y18" s="4" t="str">
        <f t="shared" si="9"/>
        <v/>
      </c>
      <c r="Z18" s="4" t="str">
        <f t="shared" si="10"/>
        <v/>
      </c>
    </row>
    <row r="19" spans="1:36" ht="25.5" customHeight="1" x14ac:dyDescent="0.2">
      <c r="B19" s="10" t="str">
        <f t="shared" si="11"/>
        <v/>
      </c>
      <c r="C19" s="11">
        <v>7</v>
      </c>
      <c r="D19" s="37"/>
      <c r="E19" s="37"/>
      <c r="F19" s="12"/>
      <c r="G19" s="12"/>
      <c r="H19" s="17"/>
      <c r="I19" s="18"/>
      <c r="L19" s="4">
        <f t="array" ref="L19">MAX(IFERROR(FIND(区切文字,TRIM(F19)),0))</f>
        <v>0</v>
      </c>
      <c r="M19" s="4">
        <f t="array" ref="M19">MAX(IFERROR(FIND(区切文字,TRIM(G19)),0))</f>
        <v>0</v>
      </c>
      <c r="N19" s="4" t="str">
        <f t="shared" si="0"/>
        <v>O</v>
      </c>
      <c r="O19" s="4" t="str">
        <f t="shared" si="1"/>
        <v>X</v>
      </c>
      <c r="P19" s="4" t="str">
        <f t="shared" si="2"/>
        <v/>
      </c>
      <c r="Q19" s="4" t="str">
        <f t="shared" si="12"/>
        <v>X</v>
      </c>
      <c r="R19" s="4" t="str">
        <f t="shared" si="3"/>
        <v>O</v>
      </c>
      <c r="S19" s="4" t="str">
        <f t="shared" si="4"/>
        <v>O</v>
      </c>
      <c r="T19" s="4" t="str">
        <f t="shared" si="5"/>
        <v>O</v>
      </c>
      <c r="U19" s="4" t="str">
        <f t="shared" si="6"/>
        <v>O</v>
      </c>
      <c r="V19" s="4" t="str">
        <f t="shared" si="7"/>
        <v>O</v>
      </c>
      <c r="W19" s="4" t="str">
        <f t="shared" si="8"/>
        <v>O</v>
      </c>
      <c r="X19" s="4" t="str">
        <f t="shared" si="13"/>
        <v>O</v>
      </c>
      <c r="Y19" s="4" t="str">
        <f t="shared" si="9"/>
        <v/>
      </c>
      <c r="Z19" s="4" t="str">
        <f t="shared" si="10"/>
        <v/>
      </c>
    </row>
    <row r="20" spans="1:36" ht="25.5" customHeight="1" x14ac:dyDescent="0.2">
      <c r="B20" s="10" t="str">
        <f t="shared" si="11"/>
        <v/>
      </c>
      <c r="C20" s="11">
        <v>8</v>
      </c>
      <c r="D20" s="37"/>
      <c r="E20" s="37"/>
      <c r="F20" s="12"/>
      <c r="G20" s="12"/>
      <c r="H20" s="17"/>
      <c r="I20" s="18"/>
      <c r="L20" s="4">
        <f t="array" ref="L20">MAX(IFERROR(FIND(区切文字,TRIM(F20)),0))</f>
        <v>0</v>
      </c>
      <c r="M20" s="4">
        <f t="array" ref="M20">MAX(IFERROR(FIND(区切文字,TRIM(G20)),0))</f>
        <v>0</v>
      </c>
      <c r="N20" s="4" t="str">
        <f t="shared" si="0"/>
        <v>O</v>
      </c>
      <c r="O20" s="4" t="str">
        <f t="shared" si="1"/>
        <v>X</v>
      </c>
      <c r="P20" s="4" t="str">
        <f t="shared" si="2"/>
        <v/>
      </c>
      <c r="Q20" s="4" t="str">
        <f t="shared" si="12"/>
        <v>X</v>
      </c>
      <c r="R20" s="4" t="str">
        <f t="shared" si="3"/>
        <v>O</v>
      </c>
      <c r="S20" s="4" t="str">
        <f t="shared" si="4"/>
        <v>O</v>
      </c>
      <c r="T20" s="4" t="str">
        <f t="shared" si="5"/>
        <v>O</v>
      </c>
      <c r="U20" s="4" t="str">
        <f t="shared" si="6"/>
        <v>O</v>
      </c>
      <c r="V20" s="4" t="str">
        <f t="shared" si="7"/>
        <v>O</v>
      </c>
      <c r="W20" s="4" t="str">
        <f t="shared" si="8"/>
        <v>O</v>
      </c>
      <c r="X20" s="4" t="str">
        <f t="shared" si="13"/>
        <v>O</v>
      </c>
      <c r="Y20" s="4" t="str">
        <f t="shared" si="9"/>
        <v/>
      </c>
      <c r="Z20" s="4" t="str">
        <f t="shared" si="10"/>
        <v/>
      </c>
    </row>
    <row r="21" spans="1:36" s="4" customFormat="1" ht="25.5" customHeight="1" x14ac:dyDescent="0.2">
      <c r="A21" s="1"/>
      <c r="B21" s="10" t="str">
        <f t="shared" si="11"/>
        <v/>
      </c>
      <c r="C21" s="11">
        <v>9</v>
      </c>
      <c r="D21" s="37"/>
      <c r="E21" s="37"/>
      <c r="F21" s="12"/>
      <c r="G21" s="12"/>
      <c r="H21" s="17"/>
      <c r="I21" s="18"/>
      <c r="J21" s="3"/>
      <c r="K21" s="1"/>
      <c r="L21" s="4">
        <f t="array" ref="L21">MAX(IFERROR(FIND(区切文字,TRIM(F21)),0))</f>
        <v>0</v>
      </c>
      <c r="M21" s="4">
        <f t="array" ref="M21">MAX(IFERROR(FIND(区切文字,TRIM(G21)),0))</f>
        <v>0</v>
      </c>
      <c r="N21" s="4" t="str">
        <f t="shared" ref="N21:N29" si="14">IF(ISNUMBER(VALUE(I21)),"O","X")</f>
        <v>O</v>
      </c>
      <c r="O21" s="4" t="str">
        <f t="shared" ref="O21:O29" si="15">IF(LEN(I21)=10,"O","X")</f>
        <v>X</v>
      </c>
      <c r="P21" s="4" t="str">
        <f t="shared" ref="P21:P29" si="16">IF(I21="申請中","O","")</f>
        <v/>
      </c>
      <c r="Q21" s="4" t="str">
        <f t="shared" ref="Q21:Q29" si="17">IF(E21&amp;D21&amp;F21&amp;G21&amp;H21&amp;I21="","X","O")</f>
        <v>X</v>
      </c>
      <c r="R21" s="4" t="str">
        <f t="shared" si="3"/>
        <v>O</v>
      </c>
      <c r="S21" s="4" t="str">
        <f t="shared" ref="S21:S29" si="18">IF(AND(Q21="O",E21=""),"X","O")</f>
        <v>O</v>
      </c>
      <c r="T21" s="4" t="str">
        <f t="shared" si="5"/>
        <v>O</v>
      </c>
      <c r="U21" s="4" t="str">
        <f t="shared" si="6"/>
        <v>O</v>
      </c>
      <c r="V21" s="4" t="str">
        <f t="shared" si="7"/>
        <v>O</v>
      </c>
      <c r="W21" s="4" t="str">
        <f t="shared" si="8"/>
        <v>O</v>
      </c>
      <c r="X21" s="4" t="str">
        <f t="shared" ref="X21:X29" si="19">IF(Y21&amp;Z21="","O","X")</f>
        <v>O</v>
      </c>
      <c r="Y21" s="4" t="str">
        <f t="shared" si="9"/>
        <v/>
      </c>
      <c r="Z21" s="4" t="str">
        <f t="shared" si="10"/>
        <v/>
      </c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s="4" customFormat="1" ht="25.5" customHeight="1" x14ac:dyDescent="0.2">
      <c r="A22" s="1"/>
      <c r="B22" s="10" t="str">
        <f t="shared" si="11"/>
        <v/>
      </c>
      <c r="C22" s="11">
        <v>10</v>
      </c>
      <c r="D22" s="37"/>
      <c r="E22" s="37"/>
      <c r="F22" s="12"/>
      <c r="G22" s="12"/>
      <c r="H22" s="17"/>
      <c r="I22" s="18"/>
      <c r="J22" s="3"/>
      <c r="K22" s="1"/>
      <c r="L22" s="4">
        <f t="array" ref="L22">MAX(IFERROR(FIND(区切文字,TRIM(F22)),0))</f>
        <v>0</v>
      </c>
      <c r="M22" s="4">
        <f t="array" ref="M22">MAX(IFERROR(FIND(区切文字,TRIM(G22)),0))</f>
        <v>0</v>
      </c>
      <c r="N22" s="4" t="str">
        <f t="shared" si="14"/>
        <v>O</v>
      </c>
      <c r="O22" s="4" t="str">
        <f t="shared" si="15"/>
        <v>X</v>
      </c>
      <c r="P22" s="4" t="str">
        <f t="shared" si="16"/>
        <v/>
      </c>
      <c r="Q22" s="4" t="str">
        <f t="shared" si="17"/>
        <v>X</v>
      </c>
      <c r="R22" s="4" t="str">
        <f t="shared" si="3"/>
        <v>O</v>
      </c>
      <c r="S22" s="4" t="str">
        <f t="shared" si="18"/>
        <v>O</v>
      </c>
      <c r="T22" s="4" t="str">
        <f t="shared" si="5"/>
        <v>O</v>
      </c>
      <c r="U22" s="4" t="str">
        <f t="shared" si="6"/>
        <v>O</v>
      </c>
      <c r="V22" s="4" t="str">
        <f t="shared" si="7"/>
        <v>O</v>
      </c>
      <c r="W22" s="4" t="str">
        <f t="shared" si="8"/>
        <v>O</v>
      </c>
      <c r="X22" s="4" t="str">
        <f t="shared" si="19"/>
        <v>O</v>
      </c>
      <c r="Y22" s="4" t="str">
        <f t="shared" si="9"/>
        <v/>
      </c>
      <c r="Z22" s="4" t="str">
        <f t="shared" si="10"/>
        <v/>
      </c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s="4" customFormat="1" ht="25.5" customHeight="1" x14ac:dyDescent="0.2">
      <c r="A23" s="1"/>
      <c r="B23" s="10" t="str">
        <f t="shared" si="11"/>
        <v/>
      </c>
      <c r="C23" s="11">
        <v>11</v>
      </c>
      <c r="D23" s="37"/>
      <c r="E23" s="37"/>
      <c r="F23" s="12"/>
      <c r="G23" s="12"/>
      <c r="H23" s="17"/>
      <c r="I23" s="18"/>
      <c r="J23" s="3"/>
      <c r="K23" s="1"/>
      <c r="L23" s="4">
        <f t="array" ref="L23">MAX(IFERROR(FIND(区切文字,TRIM(F23)),0))</f>
        <v>0</v>
      </c>
      <c r="M23" s="4">
        <f t="array" ref="M23">MAX(IFERROR(FIND(区切文字,TRIM(G23)),0))</f>
        <v>0</v>
      </c>
      <c r="N23" s="4" t="str">
        <f t="shared" si="14"/>
        <v>O</v>
      </c>
      <c r="O23" s="4" t="str">
        <f t="shared" si="15"/>
        <v>X</v>
      </c>
      <c r="P23" s="4" t="str">
        <f t="shared" si="16"/>
        <v/>
      </c>
      <c r="Q23" s="4" t="str">
        <f t="shared" si="17"/>
        <v>X</v>
      </c>
      <c r="R23" s="4" t="str">
        <f t="shared" si="3"/>
        <v>O</v>
      </c>
      <c r="S23" s="4" t="str">
        <f t="shared" si="18"/>
        <v>O</v>
      </c>
      <c r="T23" s="4" t="str">
        <f t="shared" si="5"/>
        <v>O</v>
      </c>
      <c r="U23" s="4" t="str">
        <f t="shared" si="6"/>
        <v>O</v>
      </c>
      <c r="V23" s="4" t="str">
        <f t="shared" si="7"/>
        <v>O</v>
      </c>
      <c r="W23" s="4" t="str">
        <f t="shared" si="8"/>
        <v>O</v>
      </c>
      <c r="X23" s="4" t="str">
        <f t="shared" si="19"/>
        <v>O</v>
      </c>
      <c r="Y23" s="4" t="str">
        <f t="shared" si="9"/>
        <v/>
      </c>
      <c r="Z23" s="4" t="str">
        <f t="shared" si="10"/>
        <v/>
      </c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s="4" customFormat="1" ht="25.5" customHeight="1" x14ac:dyDescent="0.2">
      <c r="A24" s="1"/>
      <c r="B24" s="10" t="str">
        <f t="shared" si="11"/>
        <v/>
      </c>
      <c r="C24" s="11">
        <v>12</v>
      </c>
      <c r="D24" s="37"/>
      <c r="E24" s="37"/>
      <c r="F24" s="12"/>
      <c r="G24" s="12"/>
      <c r="H24" s="17"/>
      <c r="I24" s="18"/>
      <c r="J24" s="3"/>
      <c r="K24" s="1"/>
      <c r="L24" s="4">
        <f t="array" ref="L24">MAX(IFERROR(FIND(区切文字,TRIM(F24)),0))</f>
        <v>0</v>
      </c>
      <c r="M24" s="4">
        <f t="array" ref="M24">MAX(IFERROR(FIND(区切文字,TRIM(G24)),0))</f>
        <v>0</v>
      </c>
      <c r="N24" s="4" t="str">
        <f t="shared" si="14"/>
        <v>O</v>
      </c>
      <c r="O24" s="4" t="str">
        <f t="shared" si="15"/>
        <v>X</v>
      </c>
      <c r="P24" s="4" t="str">
        <f t="shared" si="16"/>
        <v/>
      </c>
      <c r="Q24" s="4" t="str">
        <f t="shared" si="17"/>
        <v>X</v>
      </c>
      <c r="R24" s="4" t="str">
        <f t="shared" si="3"/>
        <v>O</v>
      </c>
      <c r="S24" s="4" t="str">
        <f t="shared" si="18"/>
        <v>O</v>
      </c>
      <c r="T24" s="4" t="str">
        <f t="shared" si="5"/>
        <v>O</v>
      </c>
      <c r="U24" s="4" t="str">
        <f t="shared" si="6"/>
        <v>O</v>
      </c>
      <c r="V24" s="4" t="str">
        <f t="shared" si="7"/>
        <v>O</v>
      </c>
      <c r="W24" s="4" t="str">
        <f t="shared" si="8"/>
        <v>O</v>
      </c>
      <c r="X24" s="4" t="str">
        <f t="shared" si="19"/>
        <v>O</v>
      </c>
      <c r="Y24" s="4" t="str">
        <f t="shared" si="9"/>
        <v/>
      </c>
      <c r="Z24" s="4" t="str">
        <f t="shared" si="10"/>
        <v/>
      </c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s="4" customFormat="1" ht="25.5" customHeight="1" x14ac:dyDescent="0.2">
      <c r="A25" s="1"/>
      <c r="B25" s="10" t="str">
        <f t="shared" si="11"/>
        <v/>
      </c>
      <c r="C25" s="11">
        <v>13</v>
      </c>
      <c r="D25" s="37"/>
      <c r="E25" s="37"/>
      <c r="F25" s="12"/>
      <c r="G25" s="12"/>
      <c r="H25" s="17"/>
      <c r="I25" s="18"/>
      <c r="J25" s="3"/>
      <c r="K25" s="1"/>
      <c r="L25" s="4">
        <f t="array" ref="L25">MAX(IFERROR(FIND(区切文字,TRIM(F25)),0))</f>
        <v>0</v>
      </c>
      <c r="M25" s="4">
        <f t="array" ref="M25">MAX(IFERROR(FIND(区切文字,TRIM(G25)),0))</f>
        <v>0</v>
      </c>
      <c r="N25" s="4" t="str">
        <f t="shared" si="14"/>
        <v>O</v>
      </c>
      <c r="O25" s="4" t="str">
        <f t="shared" si="15"/>
        <v>X</v>
      </c>
      <c r="P25" s="4" t="str">
        <f t="shared" si="16"/>
        <v/>
      </c>
      <c r="Q25" s="4" t="str">
        <f t="shared" si="17"/>
        <v>X</v>
      </c>
      <c r="R25" s="4" t="str">
        <f t="shared" si="3"/>
        <v>O</v>
      </c>
      <c r="S25" s="4" t="str">
        <f t="shared" si="18"/>
        <v>O</v>
      </c>
      <c r="T25" s="4" t="str">
        <f t="shared" si="5"/>
        <v>O</v>
      </c>
      <c r="U25" s="4" t="str">
        <f t="shared" si="6"/>
        <v>O</v>
      </c>
      <c r="V25" s="4" t="str">
        <f t="shared" si="7"/>
        <v>O</v>
      </c>
      <c r="W25" s="4" t="str">
        <f t="shared" si="8"/>
        <v>O</v>
      </c>
      <c r="X25" s="4" t="str">
        <f t="shared" si="19"/>
        <v>O</v>
      </c>
      <c r="Y25" s="4" t="str">
        <f t="shared" si="9"/>
        <v/>
      </c>
      <c r="Z25" s="4" t="str">
        <f t="shared" si="10"/>
        <v/>
      </c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s="4" customFormat="1" ht="25.5" customHeight="1" x14ac:dyDescent="0.2">
      <c r="A26" s="1"/>
      <c r="B26" s="10" t="str">
        <f t="shared" si="11"/>
        <v/>
      </c>
      <c r="C26" s="11">
        <v>14</v>
      </c>
      <c r="D26" s="37"/>
      <c r="E26" s="37"/>
      <c r="F26" s="12"/>
      <c r="G26" s="12"/>
      <c r="H26" s="17"/>
      <c r="I26" s="18"/>
      <c r="J26" s="3"/>
      <c r="K26" s="1"/>
      <c r="L26" s="4">
        <f t="array" ref="L26">MAX(IFERROR(FIND(区切文字,TRIM(F26)),0))</f>
        <v>0</v>
      </c>
      <c r="M26" s="4">
        <f t="array" ref="M26">MAX(IFERROR(FIND(区切文字,TRIM(G26)),0))</f>
        <v>0</v>
      </c>
      <c r="N26" s="4" t="str">
        <f t="shared" si="14"/>
        <v>O</v>
      </c>
      <c r="O26" s="4" t="str">
        <f t="shared" si="15"/>
        <v>X</v>
      </c>
      <c r="P26" s="4" t="str">
        <f t="shared" si="16"/>
        <v/>
      </c>
      <c r="Q26" s="4" t="str">
        <f t="shared" si="17"/>
        <v>X</v>
      </c>
      <c r="R26" s="4" t="str">
        <f t="shared" si="3"/>
        <v>O</v>
      </c>
      <c r="S26" s="4" t="str">
        <f t="shared" si="18"/>
        <v>O</v>
      </c>
      <c r="T26" s="4" t="str">
        <f t="shared" si="5"/>
        <v>O</v>
      </c>
      <c r="U26" s="4" t="str">
        <f t="shared" si="6"/>
        <v>O</v>
      </c>
      <c r="V26" s="4" t="str">
        <f t="shared" si="7"/>
        <v>O</v>
      </c>
      <c r="W26" s="4" t="str">
        <f t="shared" si="8"/>
        <v>O</v>
      </c>
      <c r="X26" s="4" t="str">
        <f t="shared" si="19"/>
        <v>O</v>
      </c>
      <c r="Y26" s="4" t="str">
        <f t="shared" si="9"/>
        <v/>
      </c>
      <c r="Z26" s="4" t="str">
        <f t="shared" si="10"/>
        <v/>
      </c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s="4" customFormat="1" ht="25.5" customHeight="1" x14ac:dyDescent="0.2">
      <c r="A27" s="1"/>
      <c r="B27" s="10" t="str">
        <f t="shared" si="11"/>
        <v/>
      </c>
      <c r="C27" s="11">
        <v>15</v>
      </c>
      <c r="D27" s="37"/>
      <c r="E27" s="37"/>
      <c r="F27" s="12"/>
      <c r="G27" s="12"/>
      <c r="H27" s="17"/>
      <c r="I27" s="18"/>
      <c r="J27" s="3"/>
      <c r="K27" s="1"/>
      <c r="L27" s="4">
        <f t="array" ref="L27">MAX(IFERROR(FIND(区切文字,TRIM(F27)),0))</f>
        <v>0</v>
      </c>
      <c r="M27" s="4">
        <f t="array" ref="M27">MAX(IFERROR(FIND(区切文字,TRIM(G27)),0))</f>
        <v>0</v>
      </c>
      <c r="N27" s="4" t="str">
        <f t="shared" si="14"/>
        <v>O</v>
      </c>
      <c r="O27" s="4" t="str">
        <f t="shared" si="15"/>
        <v>X</v>
      </c>
      <c r="P27" s="4" t="str">
        <f t="shared" si="16"/>
        <v/>
      </c>
      <c r="Q27" s="4" t="str">
        <f t="shared" si="17"/>
        <v>X</v>
      </c>
      <c r="R27" s="4" t="str">
        <f t="shared" si="3"/>
        <v>O</v>
      </c>
      <c r="S27" s="4" t="str">
        <f t="shared" si="18"/>
        <v>O</v>
      </c>
      <c r="T27" s="4" t="str">
        <f t="shared" si="5"/>
        <v>O</v>
      </c>
      <c r="U27" s="4" t="str">
        <f t="shared" si="6"/>
        <v>O</v>
      </c>
      <c r="V27" s="4" t="str">
        <f t="shared" si="7"/>
        <v>O</v>
      </c>
      <c r="W27" s="4" t="str">
        <f t="shared" si="8"/>
        <v>O</v>
      </c>
      <c r="X27" s="4" t="str">
        <f t="shared" si="19"/>
        <v>O</v>
      </c>
      <c r="Y27" s="4" t="str">
        <f t="shared" si="9"/>
        <v/>
      </c>
      <c r="Z27" s="4" t="str">
        <f t="shared" si="10"/>
        <v/>
      </c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s="4" customFormat="1" ht="25.5" customHeight="1" x14ac:dyDescent="0.2">
      <c r="A28" s="1"/>
      <c r="B28" s="10" t="str">
        <f t="shared" si="11"/>
        <v/>
      </c>
      <c r="C28" s="11">
        <v>16</v>
      </c>
      <c r="D28" s="37"/>
      <c r="E28" s="37"/>
      <c r="F28" s="12"/>
      <c r="G28" s="12"/>
      <c r="H28" s="17"/>
      <c r="I28" s="18"/>
      <c r="J28" s="3"/>
      <c r="K28" s="1"/>
      <c r="L28" s="4">
        <f t="array" ref="L28">MAX(IFERROR(FIND(区切文字,TRIM(F28)),0))</f>
        <v>0</v>
      </c>
      <c r="M28" s="4">
        <f t="array" ref="M28">MAX(IFERROR(FIND(区切文字,TRIM(G28)),0))</f>
        <v>0</v>
      </c>
      <c r="N28" s="4" t="str">
        <f t="shared" si="14"/>
        <v>O</v>
      </c>
      <c r="O28" s="4" t="str">
        <f t="shared" si="15"/>
        <v>X</v>
      </c>
      <c r="P28" s="4" t="str">
        <f t="shared" si="16"/>
        <v/>
      </c>
      <c r="Q28" s="4" t="str">
        <f t="shared" si="17"/>
        <v>X</v>
      </c>
      <c r="R28" s="4" t="str">
        <f t="shared" si="3"/>
        <v>O</v>
      </c>
      <c r="S28" s="4" t="str">
        <f t="shared" si="18"/>
        <v>O</v>
      </c>
      <c r="T28" s="4" t="str">
        <f t="shared" si="5"/>
        <v>O</v>
      </c>
      <c r="U28" s="4" t="str">
        <f t="shared" si="6"/>
        <v>O</v>
      </c>
      <c r="V28" s="4" t="str">
        <f t="shared" si="7"/>
        <v>O</v>
      </c>
      <c r="W28" s="4" t="str">
        <f t="shared" si="8"/>
        <v>O</v>
      </c>
      <c r="X28" s="4" t="str">
        <f t="shared" si="19"/>
        <v>O</v>
      </c>
      <c r="Y28" s="4" t="str">
        <f t="shared" si="9"/>
        <v/>
      </c>
      <c r="Z28" s="4" t="str">
        <f t="shared" si="10"/>
        <v/>
      </c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s="4" customFormat="1" ht="25.5" customHeight="1" x14ac:dyDescent="0.2">
      <c r="A29" s="1"/>
      <c r="B29" s="10" t="str">
        <f t="shared" si="11"/>
        <v/>
      </c>
      <c r="C29" s="11">
        <v>17</v>
      </c>
      <c r="D29" s="37"/>
      <c r="E29" s="37"/>
      <c r="F29" s="12"/>
      <c r="G29" s="12"/>
      <c r="H29" s="17"/>
      <c r="I29" s="18"/>
      <c r="J29" s="3"/>
      <c r="K29" s="1"/>
      <c r="L29" s="4">
        <f t="array" ref="L29">MAX(IFERROR(FIND(区切文字,TRIM(F29)),0))</f>
        <v>0</v>
      </c>
      <c r="M29" s="4">
        <f t="array" ref="M29">MAX(IFERROR(FIND(区切文字,TRIM(G29)),0))</f>
        <v>0</v>
      </c>
      <c r="N29" s="4" t="str">
        <f t="shared" si="14"/>
        <v>O</v>
      </c>
      <c r="O29" s="4" t="str">
        <f t="shared" si="15"/>
        <v>X</v>
      </c>
      <c r="P29" s="4" t="str">
        <f t="shared" si="16"/>
        <v/>
      </c>
      <c r="Q29" s="4" t="str">
        <f t="shared" si="17"/>
        <v>X</v>
      </c>
      <c r="R29" s="4" t="str">
        <f t="shared" si="3"/>
        <v>O</v>
      </c>
      <c r="S29" s="4" t="str">
        <f t="shared" si="18"/>
        <v>O</v>
      </c>
      <c r="T29" s="4" t="str">
        <f t="shared" si="5"/>
        <v>O</v>
      </c>
      <c r="U29" s="4" t="str">
        <f t="shared" si="6"/>
        <v>O</v>
      </c>
      <c r="V29" s="4" t="str">
        <f t="shared" si="7"/>
        <v>O</v>
      </c>
      <c r="W29" s="4" t="str">
        <f t="shared" si="8"/>
        <v>O</v>
      </c>
      <c r="X29" s="4" t="str">
        <f t="shared" si="19"/>
        <v>O</v>
      </c>
      <c r="Y29" s="4" t="str">
        <f t="shared" si="9"/>
        <v/>
      </c>
      <c r="Z29" s="4" t="str">
        <f t="shared" si="10"/>
        <v/>
      </c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s="4" customFormat="1" ht="25.5" customHeight="1" x14ac:dyDescent="0.2">
      <c r="A30" s="1"/>
      <c r="B30" s="10" t="str">
        <f t="shared" si="11"/>
        <v/>
      </c>
      <c r="C30" s="11">
        <v>18</v>
      </c>
      <c r="D30" s="37"/>
      <c r="E30" s="37"/>
      <c r="F30" s="12"/>
      <c r="G30" s="12"/>
      <c r="H30" s="17"/>
      <c r="I30" s="18"/>
      <c r="J30" s="3"/>
      <c r="K30" s="1"/>
      <c r="L30" s="4">
        <f t="array" ref="L30">MAX(IFERROR(FIND(区切文字,TRIM(F30)),0))</f>
        <v>0</v>
      </c>
      <c r="M30" s="4">
        <f t="array" ref="M30">MAX(IFERROR(FIND(区切文字,TRIM(G30)),0))</f>
        <v>0</v>
      </c>
      <c r="N30" s="4" t="str">
        <f t="shared" si="0"/>
        <v>O</v>
      </c>
      <c r="O30" s="4" t="str">
        <f t="shared" si="1"/>
        <v>X</v>
      </c>
      <c r="P30" s="4" t="str">
        <f t="shared" si="2"/>
        <v/>
      </c>
      <c r="Q30" s="4" t="str">
        <f t="shared" si="12"/>
        <v>X</v>
      </c>
      <c r="R30" s="4" t="str">
        <f t="shared" si="3"/>
        <v>O</v>
      </c>
      <c r="S30" s="4" t="str">
        <f>IF(AND(Q30="O",E30=""),"X","O")</f>
        <v>O</v>
      </c>
      <c r="T30" s="4" t="str">
        <f t="shared" si="5"/>
        <v>O</v>
      </c>
      <c r="U30" s="4" t="str">
        <f t="shared" si="6"/>
        <v>O</v>
      </c>
      <c r="V30" s="4" t="str">
        <f t="shared" si="7"/>
        <v>O</v>
      </c>
      <c r="W30" s="4" t="str">
        <f t="shared" si="8"/>
        <v>O</v>
      </c>
      <c r="X30" s="4" t="str">
        <f t="shared" si="13"/>
        <v>O</v>
      </c>
      <c r="Y30" s="4" t="str">
        <f t="shared" si="9"/>
        <v/>
      </c>
      <c r="Z30" s="4" t="str">
        <f t="shared" si="10"/>
        <v/>
      </c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s="4" customFormat="1" ht="25.5" customHeight="1" x14ac:dyDescent="0.2">
      <c r="A31" s="1"/>
      <c r="B31" s="10" t="str">
        <f t="shared" si="11"/>
        <v/>
      </c>
      <c r="C31" s="11">
        <v>19</v>
      </c>
      <c r="D31" s="37"/>
      <c r="E31" s="37"/>
      <c r="F31" s="12"/>
      <c r="G31" s="12"/>
      <c r="H31" s="17"/>
      <c r="I31" s="18"/>
      <c r="J31" s="3"/>
      <c r="K31" s="1"/>
      <c r="L31" s="4">
        <f t="array" ref="L31">MAX(IFERROR(FIND(区切文字,TRIM(F31)),0))</f>
        <v>0</v>
      </c>
      <c r="M31" s="4">
        <f t="array" ref="M31">MAX(IFERROR(FIND(区切文字,TRIM(G31)),0))</f>
        <v>0</v>
      </c>
      <c r="N31" s="4" t="str">
        <f t="shared" si="0"/>
        <v>O</v>
      </c>
      <c r="O31" s="4" t="str">
        <f t="shared" si="1"/>
        <v>X</v>
      </c>
      <c r="P31" s="4" t="str">
        <f t="shared" si="2"/>
        <v/>
      </c>
      <c r="Q31" s="4" t="str">
        <f t="shared" si="12"/>
        <v>X</v>
      </c>
      <c r="R31" s="4" t="str">
        <f t="shared" si="3"/>
        <v>O</v>
      </c>
      <c r="S31" s="4" t="str">
        <f>IF(AND(Q31="O",E31=""),"X","O")</f>
        <v>O</v>
      </c>
      <c r="T31" s="4" t="str">
        <f t="shared" si="5"/>
        <v>O</v>
      </c>
      <c r="U31" s="4" t="str">
        <f t="shared" si="6"/>
        <v>O</v>
      </c>
      <c r="V31" s="4" t="str">
        <f t="shared" si="7"/>
        <v>O</v>
      </c>
      <c r="W31" s="4" t="str">
        <f t="shared" si="8"/>
        <v>O</v>
      </c>
      <c r="X31" s="4" t="str">
        <f t="shared" si="13"/>
        <v>O</v>
      </c>
      <c r="Y31" s="4" t="str">
        <f t="shared" si="9"/>
        <v/>
      </c>
      <c r="Z31" s="4" t="str">
        <f t="shared" si="10"/>
        <v/>
      </c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4" customFormat="1" ht="25.5" customHeight="1" thickBot="1" x14ac:dyDescent="0.25">
      <c r="A32" s="1"/>
      <c r="B32" s="13" t="str">
        <f t="shared" si="11"/>
        <v/>
      </c>
      <c r="C32" s="19">
        <v>20</v>
      </c>
      <c r="D32" s="38"/>
      <c r="E32" s="38"/>
      <c r="F32" s="14"/>
      <c r="G32" s="14"/>
      <c r="H32" s="20"/>
      <c r="I32" s="21"/>
      <c r="J32" s="3"/>
      <c r="K32" s="1"/>
      <c r="L32" s="4">
        <f t="array" ref="L32">MAX(IFERROR(FIND(区切文字,TRIM(F32)),0))</f>
        <v>0</v>
      </c>
      <c r="M32" s="4">
        <f t="array" ref="M32">MAX(IFERROR(FIND(区切文字,TRIM(G32)),0))</f>
        <v>0</v>
      </c>
      <c r="N32" s="4" t="str">
        <f t="shared" si="0"/>
        <v>O</v>
      </c>
      <c r="O32" s="4" t="str">
        <f t="shared" si="1"/>
        <v>X</v>
      </c>
      <c r="P32" s="4" t="str">
        <f t="shared" si="2"/>
        <v/>
      </c>
      <c r="Q32" s="4" t="str">
        <f t="shared" si="12"/>
        <v>X</v>
      </c>
      <c r="R32" s="4" t="str">
        <f t="shared" si="3"/>
        <v>O</v>
      </c>
      <c r="S32" s="4" t="str">
        <f>IF(AND(Q32="O",E32=""),"X","O")</f>
        <v>O</v>
      </c>
      <c r="T32" s="4" t="str">
        <f t="shared" si="5"/>
        <v>O</v>
      </c>
      <c r="U32" s="4" t="str">
        <f t="shared" si="6"/>
        <v>O</v>
      </c>
      <c r="V32" s="4" t="str">
        <f t="shared" si="7"/>
        <v>O</v>
      </c>
      <c r="W32" s="4" t="str">
        <f t="shared" si="8"/>
        <v>O</v>
      </c>
      <c r="X32" s="4" t="str">
        <f t="shared" si="13"/>
        <v>O</v>
      </c>
      <c r="Y32" s="4" t="str">
        <f t="shared" si="9"/>
        <v/>
      </c>
      <c r="Z32" s="4" t="str">
        <f t="shared" si="10"/>
        <v/>
      </c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s="4" customFormat="1" ht="6.75" customHeight="1" x14ac:dyDescent="0.2">
      <c r="A33" s="1"/>
      <c r="B33" s="1"/>
      <c r="C33" s="1"/>
      <c r="D33" s="1"/>
      <c r="E33" s="1"/>
      <c r="F33" s="1"/>
      <c r="G33" s="1"/>
      <c r="H33" s="1"/>
      <c r="I33" s="2"/>
      <c r="J33" s="3"/>
      <c r="K33" s="1"/>
      <c r="AA33" s="3"/>
      <c r="AB33" s="3"/>
      <c r="AC33" s="3"/>
      <c r="AD33" s="3"/>
      <c r="AE33" s="3"/>
      <c r="AF33" s="3"/>
      <c r="AG33" s="3"/>
      <c r="AH33" s="3"/>
      <c r="AI33" s="3"/>
      <c r="AJ33" s="3"/>
    </row>
  </sheetData>
  <sheetProtection algorithmName="SHA-512" hashValue="5ZpVuIei6emPgUdyBoLpXMmH1SDRA0gNlT24814XEr3tTIr2zWPVmJ6N3V4/YjxKoEqql6ccFyp4iZK9dKBgTw==" saltValue="ycAk0m+CdoPeOTR/DImHpA==" spinCount="100000" sheet="1" objects="1" scenarios="1"/>
  <mergeCells count="10">
    <mergeCell ref="C10:E10"/>
    <mergeCell ref="B7:F7"/>
    <mergeCell ref="E5:I5"/>
    <mergeCell ref="B2:D2"/>
    <mergeCell ref="B3:D3"/>
    <mergeCell ref="B4:D4"/>
    <mergeCell ref="B5:D5"/>
    <mergeCell ref="E2:I2"/>
    <mergeCell ref="E3:I3"/>
    <mergeCell ref="E4:I4"/>
  </mergeCells>
  <phoneticPr fontId="3"/>
  <conditionalFormatting sqref="E3:I5 F10">
    <cfRule type="expression" dxfId="3" priority="13">
      <formula>E3=""</formula>
    </cfRule>
  </conditionalFormatting>
  <conditionalFormatting sqref="B10 B13:B32">
    <cfRule type="expression" dxfId="2" priority="11">
      <formula>$B10="NG"</formula>
    </cfRule>
  </conditionalFormatting>
  <conditionalFormatting sqref="B7">
    <cfRule type="expression" dxfId="1" priority="15">
      <formula>$B$7&lt;&gt;""</formula>
    </cfRule>
  </conditionalFormatting>
  <conditionalFormatting sqref="D13:I32">
    <cfRule type="expression" dxfId="0" priority="18">
      <formula>R13="X"</formula>
    </cfRule>
  </conditionalFormatting>
  <dataValidations count="4">
    <dataValidation type="list" allowBlank="1" showInputMessage="1" showErrorMessage="1" sqref="F8" xr:uid="{4DA1B321-78AC-45F9-AF24-404ADEFA52A8}">
      <formula1>チーム種別</formula1>
    </dataValidation>
    <dataValidation type="list" allowBlank="1" showInputMessage="1" showErrorMessage="1" sqref="H13:H32" xr:uid="{5F0EB60E-9A8B-4B38-BBCB-1E95E0074DBC}">
      <formula1>学年</formula1>
    </dataValidation>
    <dataValidation type="list" allowBlank="1" showInputMessage="1" showErrorMessage="1" sqref="D13:D32" xr:uid="{2208D620-73B0-48B6-9DCD-43D0364F802B}">
      <formula1>"男子,女子"</formula1>
    </dataValidation>
    <dataValidation type="list" showInputMessage="1" showErrorMessage="1" sqref="E13:E32" xr:uid="{C4DEA638-110A-42C0-83F2-B86A4252D151}">
      <formula1>ABC</formula1>
    </dataValidation>
  </dataValidations>
  <pageMargins left="0.7" right="0.7" top="0.75" bottom="0.75" header="0.3" footer="0.3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データ</vt:lpstr>
      <vt:lpstr>ABC</vt:lpstr>
      <vt:lpstr>ABC</vt:lpstr>
      <vt:lpstr>学年</vt:lpstr>
      <vt:lpstr>区切文字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kyougi</cp:lastModifiedBy>
  <cp:lastPrinted>2018-03-20T00:31:48Z</cp:lastPrinted>
  <dcterms:created xsi:type="dcterms:W3CDTF">2005-02-10T02:08:46Z</dcterms:created>
  <dcterms:modified xsi:type="dcterms:W3CDTF">2022-03-29T10:14:46Z</dcterms:modified>
</cp:coreProperties>
</file>