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3回ジュニアオープン\"/>
    </mc:Choice>
  </mc:AlternateContent>
  <xr:revisionPtr revIDLastSave="0" documentId="13_ncr:1_{39DE94F2-FED9-4114-88B9-B7C4700CACE3}" xr6:coauthVersionLast="45" xr6:coauthVersionMax="45" xr10:uidLastSave="{00000000-0000-0000-0000-000000000000}"/>
  <workbookProtection workbookAlgorithmName="SHA-512" workbookHashValue="3Ku649FeSmTEMAeBSrIj988ygAkK9DmJ9uL78arx2PIqOOY/wlhOaHskrmZOucOKQs3LsRZJi4O/+qqltjDJcw==" workbookSaltValue="rTc7wzskMMJwywXCtdeqbQ==" workbookSpinCount="100000" lockStructure="1"/>
  <bookViews>
    <workbookView xWindow="-120" yWindow="-120" windowWidth="20730" windowHeight="11160" xr2:uid="{00000000-000D-0000-FFFF-FFFF00000000}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女子!$A$1:$K$38</definedName>
    <definedName name="_xlnm.Print_Area" localSheetId="1">男子!$A$1:$K$38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L15" i="2" l="1"/>
  <c r="K15" i="2"/>
  <c r="J15" i="2"/>
  <c r="I15" i="2"/>
  <c r="H15" i="2"/>
  <c r="G15" i="2"/>
  <c r="F15" i="2"/>
  <c r="E15" i="2"/>
  <c r="D15" i="2"/>
  <c r="C15" i="2"/>
  <c r="L16" i="2" l="1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F5" i="5"/>
  <c r="E5" i="5"/>
  <c r="G2" i="5"/>
  <c r="E2" i="5"/>
  <c r="C2" i="5"/>
  <c r="M16" i="2" l="1"/>
  <c r="E2" i="1"/>
  <c r="G2" i="1"/>
  <c r="C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12" i="2"/>
  <c r="F5" i="1" l="1"/>
  <c r="E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A1" i="1"/>
  <c r="A15" i="2"/>
  <c r="B18" i="2" l="1"/>
  <c r="M15" i="2"/>
</calcChain>
</file>

<file path=xl/sharedStrings.xml><?xml version="1.0" encoding="utf-8"?>
<sst xmlns="http://schemas.openxmlformats.org/spreadsheetml/2006/main" count="118" uniqueCount="95">
  <si>
    <t>チーム名</t>
    <rPh sb="3" eb="4">
      <t>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</si>
  <si>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</si>
  <si>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</si>
  <si>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</si>
  <si>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</si>
  <si>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</si>
  <si>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参加費合計</t>
    <rPh sb="0" eb="3">
      <t>サンカヒ</t>
    </rPh>
    <rPh sb="3" eb="5">
      <t>ゴウケイ</t>
    </rPh>
    <phoneticPr fontId="1"/>
  </si>
  <si>
    <t>合計</t>
    <rPh sb="0" eb="2">
      <t>ゴウケイ</t>
    </rPh>
    <phoneticPr fontId="1"/>
  </si>
  <si>
    <t>第１３回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</si>
  <si>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都道府県名</t>
    <rPh sb="0" eb="4">
      <t>トドウフケン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</si>
  <si>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</si>
  <si>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</si>
  <si>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チーム名（略称）</t>
    <rPh sb="3" eb="4">
      <t>メイ</t>
    </rPh>
    <rPh sb="5" eb="7">
      <t>リャクショウ</t>
    </rPh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</si>
  <si>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</si>
  <si>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</si>
  <si>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推薦理由</t>
    <rPh sb="0" eb="2">
      <t>スイセン</t>
    </rPh>
    <rPh sb="2" eb="4">
      <t>リユウ</t>
    </rPh>
    <phoneticPr fontId="1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</si>
  <si>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</si>
  <si>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ランク</t>
    <phoneticPr fontId="1"/>
  </si>
  <si>
    <t>の参加選手は感染症予防対策に同意します。</t>
    <rPh sb="1" eb="3">
      <t>サンカ</t>
    </rPh>
    <rPh sb="3" eb="5">
      <t>センシュ</t>
    </rPh>
    <rPh sb="6" eb="9">
      <t>カンセンショウ</t>
    </rPh>
    <rPh sb="9" eb="13">
      <t>ヨボウタイサク</t>
    </rPh>
    <rPh sb="14" eb="16">
      <t>ドウイ</t>
    </rPh>
    <phoneticPr fontId="1"/>
  </si>
  <si>
    <t>署名</t>
    <rPh sb="0" eb="2">
      <t>ショメイ</t>
    </rPh>
    <phoneticPr fontId="1"/>
  </si>
  <si>
    <t>保護者の同意</t>
    <rPh sb="0" eb="3">
      <t>ホゴシャ</t>
    </rPh>
    <rPh sb="4" eb="6">
      <t>ドウイ</t>
    </rPh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</si>
  <si>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</si>
  <si>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</si>
  <si>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※主な成績今年度の大会で一番良い成績を入力してください。(全国大会，県大会，市大会などの規模と成績)</t>
    <rPh sb="5" eb="8">
      <t>コンネンド</t>
    </rPh>
    <rPh sb="9" eb="11">
      <t>タイカイ</t>
    </rPh>
    <rPh sb="12" eb="14">
      <t>イチバン</t>
    </rPh>
    <rPh sb="14" eb="15">
      <t>ヨ</t>
    </rPh>
    <rPh sb="16" eb="18">
      <t>セイセキ</t>
    </rPh>
    <rPh sb="19" eb="21">
      <t>ニュウリョク</t>
    </rPh>
    <rPh sb="29" eb="31">
      <t>ゼンコク</t>
    </rPh>
    <rPh sb="31" eb="33">
      <t>タイカイ</t>
    </rPh>
    <rPh sb="34" eb="35">
      <t>ケン</t>
    </rPh>
    <rPh sb="35" eb="37">
      <t>タイカイ</t>
    </rPh>
    <rPh sb="38" eb="39">
      <t>シ</t>
    </rPh>
    <rPh sb="39" eb="41">
      <t>タイカイ</t>
    </rPh>
    <rPh sb="44" eb="46">
      <t>キボ</t>
    </rPh>
    <rPh sb="47" eb="49">
      <t>セイセキ</t>
    </rPh>
    <phoneticPr fontId="9"/>
  </si>
  <si>
    <t>都道府県名</t>
    <rPh sb="0" eb="4">
      <t>トドウフケン</t>
    </rPh>
    <rPh sb="4" eb="5">
      <t>メイ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</si>
  <si>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</si>
  <si>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t>参加申し込み総括表 及び 感染症予防対策同意書</t>
    <rPh sb="0" eb="2">
      <t>サンカ</t>
    </rPh>
    <rPh sb="2" eb="3">
      <t>モウ</t>
    </rPh>
    <rPh sb="4" eb="5">
      <t>コ</t>
    </rPh>
    <rPh sb="6" eb="9">
      <t>ソウカツヒョウ</t>
    </rPh>
    <rPh sb="10" eb="11">
      <t>オヨ</t>
    </rPh>
    <rPh sb="13" eb="15">
      <t>カンセン</t>
    </rPh>
    <rPh sb="15" eb="16">
      <t>ショウ</t>
    </rPh>
    <rPh sb="16" eb="18">
      <t>ヨボウ</t>
    </rPh>
    <rPh sb="18" eb="20">
      <t>タイサク</t>
    </rPh>
    <rPh sb="20" eb="23">
      <t>ドウイショ</t>
    </rPh>
    <phoneticPr fontId="1"/>
  </si>
  <si>
    <t>※保護者の同意がある場合は、リストから〇を選択してください。〇の選択がない場合は参加申し込みを受付できません。</t>
    <rPh sb="1" eb="4">
      <t>ホゴシャ</t>
    </rPh>
    <rPh sb="5" eb="7">
      <t>ドウイ</t>
    </rPh>
    <rPh sb="10" eb="12">
      <t>バアイ</t>
    </rPh>
    <rPh sb="21" eb="23">
      <t>センタク</t>
    </rPh>
    <rPh sb="32" eb="34">
      <t>センタク</t>
    </rPh>
    <rPh sb="37" eb="39">
      <t>バアイ</t>
    </rPh>
    <rPh sb="40" eb="42">
      <t>サンカ</t>
    </rPh>
    <rPh sb="42" eb="43">
      <t>モウ</t>
    </rPh>
    <rPh sb="44" eb="45">
      <t>コ</t>
    </rPh>
    <rPh sb="47" eb="49">
      <t>ウケツケ</t>
    </rPh>
    <phoneticPr fontId="1"/>
  </si>
  <si>
    <t>※種目と学年（年長は0）はリストから選択したください。</t>
    <phoneticPr fontId="1"/>
  </si>
  <si>
    <t>Ａ：全国大会出場（全国大会が中止でも）</t>
    <rPh sb="2" eb="4">
      <t>ゼンコク</t>
    </rPh>
    <rPh sb="4" eb="6">
      <t>タイカイ</t>
    </rPh>
    <rPh sb="6" eb="8">
      <t>シュツジョウ</t>
    </rPh>
    <rPh sb="9" eb="11">
      <t>ゼンコク</t>
    </rPh>
    <rPh sb="11" eb="13">
      <t>タイカイ</t>
    </rPh>
    <rPh sb="14" eb="16">
      <t>チュウシ</t>
    </rPh>
    <phoneticPr fontId="9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</si>
  <si>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</si>
  <si>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</si>
  <si>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</si>
  <si>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</si>
  <si>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</si>
  <si>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</si>
  <si>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</si>
  <si>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</si>
  <si>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</si>
  <si>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</si>
  <si>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</si>
  <si>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</si>
  <si>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</si>
  <si>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</si>
  <si>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</si>
  <si>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（フリガナ）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</si>
  <si>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</si>
  <si>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</si>
  <si>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</si>
  <si>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</si>
  <si>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</si>
  <si>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</si>
  <si>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</si>
  <si>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</si>
  <si>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</si>
  <si>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</si>
  <si>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</si>
  <si>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</si>
  <si>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</si>
  <si>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</si>
  <si>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</si>
  <si>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</si>
  <si>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</si>
  <si>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</si>
  <si>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</si>
  <si>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</si>
  <si>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</si>
  <si>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</si>
  <si>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</si>
  <si>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</si>
  <si>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</si>
  <si>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</si>
  <si>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</si>
  <si>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</si>
  <si>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</si>
  <si>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</si>
  <si>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</si>
  <si>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</si>
  <si>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</si>
  <si>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</si>
  <si>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</si>
  <si>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</si>
  <si>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</si>
  <si>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</si>
  <si>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</si>
  <si>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</si>
  <si>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</si>
  <si>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</si>
  <si>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</si>
  <si>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</si>
  <si>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</si>
  <si>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</si>
  <si>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</si>
  <si>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</si>
  <si>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住所
</t>
    </r>
    <r>
      <rPr>
        <sz val="12"/>
        <color theme="1"/>
        <rFont val="游ゴシック"/>
        <family val="3"/>
        <charset val="128"/>
        <scheme val="minor"/>
      </rPr>
      <t>（郵便番号と住所）</t>
    </r>
    <rPh sb="0" eb="2">
      <t>ジュウショ</t>
    </rPh>
    <rPh sb="4" eb="8">
      <t>ユウビンバンゴウ</t>
    </rPh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</si>
</sst>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ck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0" fillId="2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0" fillId="4" borderId="35" xfId="0" applyFill="1" applyBorder="1" applyAlignment="1" applyProtection="1">
      <alignment horizontal="center" vertical="center" shrinkToFit="1"/>
    </xf>
    <xf numFmtId="0" fontId="0" fillId="4" borderId="36" xfId="0" applyFill="1" applyBorder="1" applyAlignment="1" applyProtection="1">
      <alignment horizontal="center" vertical="center" shrinkToFit="1"/>
    </xf>
    <xf numFmtId="0" fontId="0" fillId="4" borderId="37" xfId="0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5" borderId="13" xfId="0" applyFont="1" applyFill="1" applyBorder="1" applyAlignment="1" applyProtection="1">
      <alignment horizontal="center" vertical="center" shrinkToFit="1"/>
    </xf>
    <xf numFmtId="5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5" borderId="3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5" borderId="40" xfId="0" applyFont="1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center" vertical="center" shrinkToFit="1"/>
    </xf>
    <xf numFmtId="0" fontId="0" fillId="2" borderId="48" xfId="0" applyFill="1" applyBorder="1" applyAlignment="1" applyProtection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</xf>
    <xf numFmtId="0" fontId="0" fillId="6" borderId="53" xfId="0" applyFill="1" applyBorder="1" applyAlignment="1" applyProtection="1">
      <alignment horizontal="center" vertical="center" shrinkToFit="1"/>
    </xf>
    <xf numFmtId="0" fontId="0" fillId="6" borderId="52" xfId="0" applyFill="1" applyBorder="1" applyAlignment="1" applyProtection="1">
      <alignment horizontal="center" vertical="center" shrinkToFit="1"/>
    </xf>
    <xf numFmtId="0" fontId="8" fillId="2" borderId="46" xfId="0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 applyProtection="1">
      <alignment horizontal="center" vertical="center" shrinkToFit="1"/>
    </xf>
    <xf numFmtId="0" fontId="0" fillId="6" borderId="54" xfId="0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Alignment="1" applyProtection="1">
      <alignment vertical="center" shrinkToFit="1"/>
    </xf>
    <xf numFmtId="0" fontId="10" fillId="0" borderId="0" xfId="0" applyFont="1">
      <alignment vertical="center"/>
    </xf>
    <xf numFmtId="0" fontId="0" fillId="6" borderId="51" xfId="0" applyNumberFormat="1" applyFill="1" applyBorder="1" applyAlignment="1" applyProtection="1">
      <alignment horizontal="center" vertical="center" shrinkToFit="1"/>
    </xf>
    <xf numFmtId="0" fontId="0" fillId="6" borderId="52" xfId="0" applyNumberFormat="1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47" xfId="0" applyNumberFormat="1" applyFill="1" applyBorder="1" applyAlignment="1" applyProtection="1">
      <alignment horizontal="center" vertical="center" shrinkToFit="1"/>
    </xf>
    <xf numFmtId="0" fontId="0" fillId="2" borderId="48" xfId="0" applyNumberForma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 applyProtection="1">
      <alignment horizontal="left" vertical="center" shrinkToFit="1"/>
      <protection locked="0"/>
    </xf>
    <xf numFmtId="0" fontId="8" fillId="5" borderId="43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5" borderId="13" xfId="0" applyFont="1" applyFill="1" applyBorder="1" applyAlignment="1" applyProtection="1">
      <alignment horizontal="center" vertical="center" shrinkToFit="1"/>
      <protection locked="0"/>
    </xf>
    <xf numFmtId="0" fontId="8" fillId="5" borderId="11" xfId="0" applyFont="1" applyFill="1" applyBorder="1" applyAlignment="1" applyProtection="1">
      <alignment horizontal="center" vertical="center" shrinkToFit="1"/>
      <protection locked="0"/>
    </xf>
    <xf numFmtId="0" fontId="8" fillId="5" borderId="30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wrapText="1" shrinkToFit="1"/>
    </xf>
    <xf numFmtId="0" fontId="6" fillId="2" borderId="42" xfId="0" applyFont="1" applyFill="1" applyBorder="1" applyAlignment="1" applyProtection="1">
      <alignment horizontal="center" vertical="center" shrinkToFit="1"/>
    </xf>
    <xf numFmtId="0" fontId="8" fillId="2" borderId="32" xfId="0" applyFont="1" applyFill="1" applyBorder="1" applyAlignment="1" applyProtection="1">
      <alignment horizontal="left" vertical="center" shrinkToFit="1"/>
    </xf>
    <xf numFmtId="0" fontId="8" fillId="2" borderId="31" xfId="0" applyNumberFormat="1" applyFont="1" applyFill="1" applyBorder="1" applyAlignment="1" applyProtection="1">
      <alignment horizontal="right" vertical="center" shrinkToFit="1"/>
    </xf>
    <xf numFmtId="0" fontId="8" fillId="2" borderId="32" xfId="0" applyNumberFormat="1" applyFont="1" applyFill="1" applyBorder="1" applyAlignment="1" applyProtection="1">
      <alignment horizontal="right" vertical="center" shrinkToFit="1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8" fillId="5" borderId="2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2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wrapText="1" shrinkToFit="1"/>
    </xf>
    <xf numFmtId="0" fontId="6" fillId="2" borderId="1" xfId="0" applyFont="1" applyFill="1" applyBorder="1" applyAlignment="1" applyProtection="1">
      <alignment horizontal="left" shrinkToFit="1"/>
    </xf>
    <xf numFmtId="0" fontId="6" fillId="2" borderId="1" xfId="0" applyFont="1" applyFill="1" applyBorder="1" applyAlignment="1" applyProtection="1">
      <alignment horizontal="right" shrinkToFit="1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Normal="100" zoomScaleSheetLayoutView="85" workbookViewId="0">
      <selection activeCell="C4" sqref="C4:M4"/>
    </sheetView>
  </sheetViews>
  <sheetFormatPr defaultRowHeight="18.75" x14ac:dyDescent="0.4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 x14ac:dyDescent="0.4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" customFormat="1" ht="35.1" customHeight="1" x14ac:dyDescent="0.4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thickTop="1" x14ac:dyDescent="0.4">
      <c r="A4" s="94" t="s">
        <v>9</v>
      </c>
      <c r="B4" s="95"/>
      <c r="C4" s="88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30" customHeight="1" x14ac:dyDescent="0.4">
      <c r="A5" s="96" t="s">
        <v>45</v>
      </c>
      <c r="B5" s="97"/>
      <c r="C5" s="91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50.1" customHeight="1" x14ac:dyDescent="0.4">
      <c r="A6" s="74" t="s">
        <v>12</v>
      </c>
      <c r="B6" s="75"/>
      <c r="C6" s="68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30" customHeight="1" x14ac:dyDescent="0.4">
      <c r="A7" s="96" t="s">
        <v>45</v>
      </c>
      <c r="B7" s="97"/>
      <c r="C7" s="91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3" ht="50.1" customHeight="1" x14ac:dyDescent="0.4">
      <c r="A8" s="74" t="s">
        <v>10</v>
      </c>
      <c r="B8" s="75"/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50.1" customHeight="1" x14ac:dyDescent="0.4">
      <c r="A9" s="76" t="s">
        <v>13</v>
      </c>
      <c r="B9" s="77"/>
      <c r="C9" s="71"/>
      <c r="D9" s="72"/>
      <c r="E9" s="72"/>
      <c r="F9" s="72"/>
      <c r="G9" s="72"/>
      <c r="H9" s="72"/>
      <c r="I9" s="72"/>
      <c r="J9" s="72"/>
      <c r="K9" s="72"/>
      <c r="L9" s="72"/>
      <c r="M9" s="73"/>
    </row>
    <row r="10" spans="1:13" ht="50.1" customHeight="1" x14ac:dyDescent="0.4">
      <c r="A10" s="78" t="s">
        <v>94</v>
      </c>
      <c r="B10" s="79"/>
      <c r="C10" s="18" t="s">
        <v>11</v>
      </c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50.1" customHeight="1" x14ac:dyDescent="0.4">
      <c r="A11" s="80" t="s">
        <v>46</v>
      </c>
      <c r="B11" s="81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7"/>
    </row>
    <row r="12" spans="1:13" ht="50.1" customHeight="1" thickBot="1" x14ac:dyDescent="0.45">
      <c r="A12" s="83" t="str">
        <f>IF(C6="","",C6)</f>
        <v/>
      </c>
      <c r="B12" s="84"/>
      <c r="C12" s="82" t="s">
        <v>18</v>
      </c>
      <c r="D12" s="82"/>
      <c r="E12" s="82"/>
      <c r="F12" s="82"/>
      <c r="G12" s="82"/>
      <c r="H12" s="82"/>
      <c r="I12" s="82"/>
      <c r="J12" s="42" t="s">
        <v>19</v>
      </c>
      <c r="K12" s="85"/>
      <c r="L12" s="85"/>
      <c r="M12" s="86"/>
    </row>
    <row r="13" spans="1:13" ht="38.25" customHeight="1" thickTop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4">
      <c r="A14" s="58" t="s">
        <v>0</v>
      </c>
      <c r="B14" s="59"/>
      <c r="C14" s="7" t="s">
        <v>34</v>
      </c>
      <c r="D14" s="8" t="s">
        <v>35</v>
      </c>
      <c r="E14" s="8" t="s">
        <v>36</v>
      </c>
      <c r="F14" s="8" t="s">
        <v>37</v>
      </c>
      <c r="G14" s="9" t="s">
        <v>38</v>
      </c>
      <c r="H14" s="10" t="s">
        <v>39</v>
      </c>
      <c r="I14" s="11" t="s">
        <v>40</v>
      </c>
      <c r="J14" s="11" t="s">
        <v>41</v>
      </c>
      <c r="K14" s="11" t="s">
        <v>42</v>
      </c>
      <c r="L14" s="12" t="s">
        <v>43</v>
      </c>
      <c r="M14" s="6" t="s">
        <v>7</v>
      </c>
    </row>
    <row r="15" spans="1:13" ht="30" customHeight="1" x14ac:dyDescent="0.4">
      <c r="A15" s="60" t="str">
        <f>IF(C6="","",C6)</f>
        <v/>
      </c>
      <c r="B15" s="61"/>
      <c r="C15" s="36">
        <f>COUNTIFS(男子!$B$5:$B$24,C14,男子!$C$5:$C$24,"*",男子!$D$5:$D$24,"*",男子!$G$5:$G$24,"&gt;=0",男子!$J$5:$J$24,"*",男子!$K$5:$K$24,"〇")</f>
        <v>0</v>
      </c>
      <c r="D15" s="37">
        <f>COUNTIFS(男子!$B$5:$B$24,D14,男子!$C$5:$C$24,"*",男子!$D$5:$D$24,"*",男子!$G$5:$G$24,"&gt;=0",男子!$J$5:$J$24,"*",男子!$K$5:$K$24,"〇")</f>
        <v>0</v>
      </c>
      <c r="E15" s="37">
        <f>COUNTIFS(男子!$B$5:$B$24,E14,男子!$C$5:$C$24,"*",男子!$D$5:$D$24,"*",男子!$G$5:$G$24,"&gt;=0",男子!$J$5:$J$24,"*",男子!$K$5:$K$24,"〇")</f>
        <v>0</v>
      </c>
      <c r="F15" s="37">
        <f>COUNTIFS(男子!$B$5:$B$24,F14,男子!$C$5:$C$24,"*",男子!$D$5:$D$24,"*",男子!$G$5:$G$24,"&gt;=0",男子!$J$5:$J$24,"*",男子!$K$5:$K$24,"〇")</f>
        <v>0</v>
      </c>
      <c r="G15" s="38">
        <f>COUNTIFS(男子!$B$5:$B$24,G14,男子!$C$5:$C$24,"*",男子!$D$5:$D$24,"*",男子!$G$5:$G$24,"&gt;=0",男子!$J$5:$J$24,"*",男子!$K$5:$K$24,"〇")</f>
        <v>0</v>
      </c>
      <c r="H15" s="36">
        <f>COUNTIFS(女子!$B$5:$B$24,H14,女子!$C$5:$C$24,"*",女子!$D$5:$D$24,"*",女子!$G$5:$G$24,"&gt;=0",女子!$J$5:$J$24,"*",女子!$K$5:$K$24,"〇")</f>
        <v>0</v>
      </c>
      <c r="I15" s="37">
        <f>COUNTIFS(女子!$B$5:$B$24,I14,女子!$C$5:$C$24,"*",女子!$D$5:$D$24,"*",女子!$G$5:$G$24,"&gt;=0",女子!$J$5:$J$24,"*",女子!$K$5:$K$24,"〇")</f>
        <v>0</v>
      </c>
      <c r="J15" s="37">
        <f>COUNTIFS(女子!$B$5:$B$24,J14,女子!$C$5:$C$24,"*",女子!$D$5:$D$24,"*",女子!$G$5:$G$24,"&gt;=0",女子!$J$5:$J$24,"*",女子!$K$5:$K$24,"〇")</f>
        <v>0</v>
      </c>
      <c r="K15" s="37">
        <f>COUNTIFS(女子!$B$5:$B$24,K14,女子!$C$5:$C$24,"*",女子!$D$5:$D$24,"*",女子!$G$5:$G$24,"&gt;=0",女子!$J$5:$J$24,"*",女子!$K$5:$K$24,"〇")</f>
        <v>0</v>
      </c>
      <c r="L15" s="38">
        <f>COUNTIFS(女子!$B$5:$B$24,L14,女子!$C$5:$C$24,"*",女子!$D$5:$D$24,"*",女子!$G$5:$G$24,"&gt;=0",女子!$J$5:$J$24,"*",女子!$K$5:$K$24,"〇")</f>
        <v>0</v>
      </c>
      <c r="M15" s="39">
        <f>SUM(C15:L15)</f>
        <v>0</v>
      </c>
    </row>
    <row r="16" spans="1:13" ht="30" customHeight="1" thickBot="1" x14ac:dyDescent="0.45">
      <c r="A16" s="56" t="s">
        <v>25</v>
      </c>
      <c r="B16" s="57"/>
      <c r="C16" s="43">
        <f>COUNTIFS(男子!$B$5:$B$24,C14,男子!$I$5:$I$24,"*")</f>
        <v>0</v>
      </c>
      <c r="D16" s="40">
        <f>COUNTIFS(男子!$B$5:$B$24,D14,男子!$I$5:$I$24,"*")</f>
        <v>0</v>
      </c>
      <c r="E16" s="40">
        <f>COUNTIFS(男子!$B$5:$B$24,E14,男子!$I$5:$I$24,"*")</f>
        <v>0</v>
      </c>
      <c r="F16" s="40">
        <f>COUNTIFS(男子!$B$5:$B$24,F14,男子!$I$5:$I$24,"*")</f>
        <v>0</v>
      </c>
      <c r="G16" s="41">
        <f>COUNTIFS(男子!$B$5:$B$24,G14,男子!$I$5:$I$24,"*")</f>
        <v>0</v>
      </c>
      <c r="H16" s="43">
        <f>COUNTIFS(女子!$B$5:$B$24,H14,女子!$I$5:$I$24,"*")</f>
        <v>0</v>
      </c>
      <c r="I16" s="40">
        <f>COUNTIFS(女子!$B$5:$B$24,I14,女子!$I$5:$I$24,"*")</f>
        <v>0</v>
      </c>
      <c r="J16" s="40">
        <f>COUNTIFS(女子!$B$5:$B$24,J14,女子!$I$5:$I$24,"*")</f>
        <v>0</v>
      </c>
      <c r="K16" s="40">
        <f>COUNTIFS(女子!$B$5:$B$24,K14,女子!$I$5:$I$24,"*")</f>
        <v>0</v>
      </c>
      <c r="L16" s="41">
        <f>COUNTIFS(女子!$B$5:$B$24,L14,女子!$I$5:$I$24,"*")</f>
        <v>0</v>
      </c>
      <c r="M16" s="44">
        <f>SUM(C16:L16)</f>
        <v>0</v>
      </c>
    </row>
    <row r="17" spans="1:13" ht="30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" customHeight="1" thickBot="1" x14ac:dyDescent="0.45">
      <c r="A18" s="5" t="s">
        <v>6</v>
      </c>
      <c r="B18" s="19">
        <f>(C15+H15)*2000+(D15+E15+F15+G15+I15+J15+K15+L15)*3000</f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9" spans="1:13" x14ac:dyDescent="0.4">
      <c r="B29" s="55" t="s">
        <v>47</v>
      </c>
    </row>
    <row r="30" spans="1:13" x14ac:dyDescent="0.4">
      <c r="B30" s="55" t="s">
        <v>48</v>
      </c>
    </row>
    <row r="31" spans="1:13" x14ac:dyDescent="0.4">
      <c r="B31" s="55" t="s">
        <v>49</v>
      </c>
    </row>
    <row r="32" spans="1:13" x14ac:dyDescent="0.4">
      <c r="B32" s="55" t="s">
        <v>50</v>
      </c>
    </row>
    <row r="33" spans="2:2" x14ac:dyDescent="0.4">
      <c r="B33" s="55" t="s">
        <v>51</v>
      </c>
    </row>
    <row r="34" spans="2:2" x14ac:dyDescent="0.4">
      <c r="B34" s="55" t="s">
        <v>52</v>
      </c>
    </row>
    <row r="35" spans="2:2" x14ac:dyDescent="0.4">
      <c r="B35" s="55" t="s">
        <v>53</v>
      </c>
    </row>
    <row r="36" spans="2:2" x14ac:dyDescent="0.4">
      <c r="B36" s="55" t="s">
        <v>54</v>
      </c>
    </row>
    <row r="37" spans="2:2" x14ac:dyDescent="0.4">
      <c r="B37" s="55" t="s">
        <v>55</v>
      </c>
    </row>
    <row r="38" spans="2:2" x14ac:dyDescent="0.4">
      <c r="B38" s="55" t="s">
        <v>56</v>
      </c>
    </row>
    <row r="39" spans="2:2" x14ac:dyDescent="0.4">
      <c r="B39" s="55" t="s">
        <v>57</v>
      </c>
    </row>
    <row r="40" spans="2:2" x14ac:dyDescent="0.4">
      <c r="B40" s="55" t="s">
        <v>58</v>
      </c>
    </row>
    <row r="41" spans="2:2" x14ac:dyDescent="0.4">
      <c r="B41" s="55" t="s">
        <v>59</v>
      </c>
    </row>
    <row r="42" spans="2:2" x14ac:dyDescent="0.4">
      <c r="B42" s="55" t="s">
        <v>60</v>
      </c>
    </row>
    <row r="43" spans="2:2" x14ac:dyDescent="0.4">
      <c r="B43" s="55" t="s">
        <v>61</v>
      </c>
    </row>
    <row r="44" spans="2:2" x14ac:dyDescent="0.4">
      <c r="B44" s="55" t="s">
        <v>62</v>
      </c>
    </row>
    <row r="45" spans="2:2" x14ac:dyDescent="0.4">
      <c r="B45" s="55" t="s">
        <v>63</v>
      </c>
    </row>
    <row r="46" spans="2:2" x14ac:dyDescent="0.4">
      <c r="B46" s="55" t="s">
        <v>64</v>
      </c>
    </row>
    <row r="47" spans="2:2" x14ac:dyDescent="0.4">
      <c r="B47" s="55" t="s">
        <v>65</v>
      </c>
    </row>
    <row r="48" spans="2:2" x14ac:dyDescent="0.4">
      <c r="B48" s="55" t="s">
        <v>66</v>
      </c>
    </row>
    <row r="49" spans="2:2" x14ac:dyDescent="0.4">
      <c r="B49" s="55" t="s">
        <v>67</v>
      </c>
    </row>
    <row r="50" spans="2:2" x14ac:dyDescent="0.4">
      <c r="B50" s="55" t="s">
        <v>68</v>
      </c>
    </row>
    <row r="51" spans="2:2" x14ac:dyDescent="0.4">
      <c r="B51" s="55" t="s">
        <v>69</v>
      </c>
    </row>
    <row r="52" spans="2:2" x14ac:dyDescent="0.4">
      <c r="B52" s="55" t="s">
        <v>70</v>
      </c>
    </row>
    <row r="53" spans="2:2" x14ac:dyDescent="0.4">
      <c r="B53" s="55" t="s">
        <v>71</v>
      </c>
    </row>
    <row r="54" spans="2:2" x14ac:dyDescent="0.4">
      <c r="B54" s="55" t="s">
        <v>72</v>
      </c>
    </row>
    <row r="55" spans="2:2" x14ac:dyDescent="0.4">
      <c r="B55" s="55" t="s">
        <v>73</v>
      </c>
    </row>
    <row r="56" spans="2:2" x14ac:dyDescent="0.4">
      <c r="B56" s="55" t="s">
        <v>74</v>
      </c>
    </row>
    <row r="57" spans="2:2" x14ac:dyDescent="0.4">
      <c r="B57" s="55" t="s">
        <v>75</v>
      </c>
    </row>
    <row r="58" spans="2:2" x14ac:dyDescent="0.4">
      <c r="B58" s="55" t="s">
        <v>76</v>
      </c>
    </row>
    <row r="59" spans="2:2" x14ac:dyDescent="0.4">
      <c r="B59" s="55" t="s">
        <v>77</v>
      </c>
    </row>
    <row r="60" spans="2:2" x14ac:dyDescent="0.4">
      <c r="B60" s="55" t="s">
        <v>78</v>
      </c>
    </row>
    <row r="61" spans="2:2" x14ac:dyDescent="0.4">
      <c r="B61" s="55" t="s">
        <v>79</v>
      </c>
    </row>
    <row r="62" spans="2:2" x14ac:dyDescent="0.4">
      <c r="B62" s="55" t="s">
        <v>80</v>
      </c>
    </row>
    <row r="63" spans="2:2" x14ac:dyDescent="0.4">
      <c r="B63" s="55" t="s">
        <v>81</v>
      </c>
    </row>
    <row r="64" spans="2:2" x14ac:dyDescent="0.4">
      <c r="B64" s="55" t="s">
        <v>82</v>
      </c>
    </row>
    <row r="65" spans="2:2" x14ac:dyDescent="0.4">
      <c r="B65" s="55" t="s">
        <v>83</v>
      </c>
    </row>
    <row r="66" spans="2:2" x14ac:dyDescent="0.4">
      <c r="B66" s="55" t="s">
        <v>84</v>
      </c>
    </row>
    <row r="67" spans="2:2" x14ac:dyDescent="0.4">
      <c r="B67" s="55" t="s">
        <v>85</v>
      </c>
    </row>
    <row r="68" spans="2:2" x14ac:dyDescent="0.4">
      <c r="B68" s="55" t="s">
        <v>86</v>
      </c>
    </row>
    <row r="69" spans="2:2" x14ac:dyDescent="0.4">
      <c r="B69" s="55" t="s">
        <v>87</v>
      </c>
    </row>
    <row r="70" spans="2:2" x14ac:dyDescent="0.4">
      <c r="B70" s="55" t="s">
        <v>88</v>
      </c>
    </row>
    <row r="71" spans="2:2" x14ac:dyDescent="0.4">
      <c r="B71" s="55" t="s">
        <v>89</v>
      </c>
    </row>
    <row r="72" spans="2:2" x14ac:dyDescent="0.4">
      <c r="B72" s="55" t="s">
        <v>90</v>
      </c>
    </row>
    <row r="73" spans="2:2" x14ac:dyDescent="0.4">
      <c r="B73" s="55" t="s">
        <v>91</v>
      </c>
    </row>
    <row r="74" spans="2:2" x14ac:dyDescent="0.4">
      <c r="B74" s="55" t="s">
        <v>92</v>
      </c>
    </row>
    <row r="75" spans="2:2" x14ac:dyDescent="0.4">
      <c r="B75" s="55" t="s">
        <v>93</v>
      </c>
    </row>
  </sheetData>
  <sheetProtection algorithmName="SHA-512" hashValue="ahlopQWV/9jIBOb6jeHj33rG0Any2HY73McbrUimrfaliMUPQAqk6UBNEGS6rvK2xkuPKpT+MkX/nLM3nb6gcg==" saltValue="0ZAFdifpjx42y/R4axgaWA==" spinCount="100000" sheet="1" objects="1" scenarios="1"/>
  <mergeCells count="24"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  <mergeCell ref="C8:M8"/>
    <mergeCell ref="C9:M9"/>
    <mergeCell ref="A8:B8"/>
    <mergeCell ref="A9:B9"/>
    <mergeCell ref="A10:B10"/>
    <mergeCell ref="A11:B11"/>
    <mergeCell ref="C12:I12"/>
    <mergeCell ref="A12:B12"/>
    <mergeCell ref="K12:M12"/>
  </mergeCells>
  <phoneticPr fontId="1"/>
  <dataValidations count="1">
    <dataValidation type="list" allowBlank="1" showInputMessage="1" showErrorMessage="1" sqref="C4:M4" xr:uid="{00000000-0002-0000-0000-000000000000}">
      <formula1>$B$29:$B$75</formula1>
    </dataValidation>
  </dataValidations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K39"/>
  <sheetViews>
    <sheetView zoomScale="85" zoomScaleNormal="85" workbookViewId="0">
      <selection activeCell="B5" sqref="B5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1" customFormat="1" ht="36.75" customHeight="1" x14ac:dyDescent="0.4">
      <c r="A1" s="100" t="str">
        <f>"　"&amp;合計!A1&amp;"　参加申込書　【男子】"</f>
        <v>　第１３回　金沢ジュニアオープンバドミントン大会　参加申込書　【男子】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4.95" customHeight="1" thickBot="1" x14ac:dyDescent="0.55000000000000004">
      <c r="A2" s="13"/>
      <c r="B2" s="13"/>
      <c r="C2" s="102" t="str">
        <f>"チーム名："&amp;合計!C6</f>
        <v>チーム名：</v>
      </c>
      <c r="D2" s="102"/>
      <c r="E2" s="104" t="str">
        <f>"代表者名："&amp;合計!C8</f>
        <v>代表者名：</v>
      </c>
      <c r="F2" s="104"/>
      <c r="G2" s="103" t="str">
        <f>"連絡先："&amp;合計!C9</f>
        <v>連絡先：</v>
      </c>
      <c r="H2" s="103"/>
      <c r="I2" s="106"/>
      <c r="J2" s="106"/>
      <c r="K2" s="106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3"/>
      <c r="B4" s="24" t="s">
        <v>1</v>
      </c>
      <c r="C4" s="24" t="s">
        <v>2</v>
      </c>
      <c r="D4" s="24" t="s">
        <v>3</v>
      </c>
      <c r="E4" s="24" t="s">
        <v>0</v>
      </c>
      <c r="F4" s="24" t="s">
        <v>24</v>
      </c>
      <c r="G4" s="24" t="s">
        <v>4</v>
      </c>
      <c r="H4" s="25" t="s">
        <v>5</v>
      </c>
      <c r="I4" s="26" t="s">
        <v>15</v>
      </c>
      <c r="J4" s="26" t="s">
        <v>17</v>
      </c>
      <c r="K4" s="27" t="s">
        <v>20</v>
      </c>
    </row>
    <row r="5" spans="1:11" ht="24.95" customHeight="1" x14ac:dyDescent="0.4">
      <c r="A5" s="28">
        <v>1</v>
      </c>
      <c r="B5" s="29"/>
      <c r="C5" s="29"/>
      <c r="D5" s="29"/>
      <c r="E5" s="30" t="str">
        <f>IF(B5="","",IF(合計!$C$6="","",合計!$C$6))</f>
        <v/>
      </c>
      <c r="F5" s="30" t="str">
        <f>IF(B5="","",IF(合計!$C$4="","",合計!$C$4))</f>
        <v/>
      </c>
      <c r="G5" s="29"/>
      <c r="H5" s="31"/>
      <c r="I5" s="47"/>
      <c r="J5" s="47"/>
      <c r="K5" s="48"/>
    </row>
    <row r="6" spans="1:11" ht="24.95" customHeight="1" x14ac:dyDescent="0.4">
      <c r="A6" s="28">
        <v>2</v>
      </c>
      <c r="B6" s="29"/>
      <c r="C6" s="29"/>
      <c r="D6" s="29"/>
      <c r="E6" s="30" t="str">
        <f>IF(B6="","",IF(合計!$C$6="","",合計!$C$6))</f>
        <v/>
      </c>
      <c r="F6" s="30" t="str">
        <f>IF(B6="","",IF(合計!$C$4="","",合計!$C$4))</f>
        <v/>
      </c>
      <c r="G6" s="29"/>
      <c r="H6" s="31"/>
      <c r="I6" s="47"/>
      <c r="J6" s="47"/>
      <c r="K6" s="48"/>
    </row>
    <row r="7" spans="1:11" ht="24.95" customHeight="1" x14ac:dyDescent="0.4">
      <c r="A7" s="28">
        <v>3</v>
      </c>
      <c r="B7" s="29"/>
      <c r="C7" s="29"/>
      <c r="D7" s="29"/>
      <c r="E7" s="30" t="str">
        <f>IF(B7="","",IF(合計!$C$6="","",合計!$C$6))</f>
        <v/>
      </c>
      <c r="F7" s="30" t="str">
        <f>IF(B7="","",IF(合計!$C$4="","",合計!$C$4))</f>
        <v/>
      </c>
      <c r="G7" s="29"/>
      <c r="H7" s="31"/>
      <c r="I7" s="47"/>
      <c r="J7" s="47"/>
      <c r="K7" s="48"/>
    </row>
    <row r="8" spans="1:11" ht="24.95" customHeight="1" x14ac:dyDescent="0.4">
      <c r="A8" s="28">
        <v>4</v>
      </c>
      <c r="B8" s="29"/>
      <c r="C8" s="29"/>
      <c r="D8" s="29"/>
      <c r="E8" s="30" t="str">
        <f>IF(B8="","",IF(合計!$C$6="","",合計!$C$6))</f>
        <v/>
      </c>
      <c r="F8" s="30" t="str">
        <f>IF(B8="","",IF(合計!$C$4="","",合計!$C$4))</f>
        <v/>
      </c>
      <c r="G8" s="29"/>
      <c r="H8" s="31"/>
      <c r="I8" s="47"/>
      <c r="J8" s="47"/>
      <c r="K8" s="48"/>
    </row>
    <row r="9" spans="1:11" ht="24.95" customHeight="1" x14ac:dyDescent="0.4">
      <c r="A9" s="28">
        <v>5</v>
      </c>
      <c r="B9" s="29"/>
      <c r="C9" s="29"/>
      <c r="D9" s="29"/>
      <c r="E9" s="30" t="str">
        <f>IF(B9="","",IF(合計!$C$6="","",合計!$C$6))</f>
        <v/>
      </c>
      <c r="F9" s="30" t="str">
        <f>IF(B9="","",IF(合計!$C$4="","",合計!$C$4))</f>
        <v/>
      </c>
      <c r="G9" s="29"/>
      <c r="H9" s="31"/>
      <c r="I9" s="47"/>
      <c r="J9" s="47"/>
      <c r="K9" s="48"/>
    </row>
    <row r="10" spans="1:11" ht="24.95" customHeight="1" x14ac:dyDescent="0.4">
      <c r="A10" s="28">
        <v>6</v>
      </c>
      <c r="B10" s="29"/>
      <c r="C10" s="29"/>
      <c r="D10" s="29"/>
      <c r="E10" s="30" t="str">
        <f>IF(B10="","",IF(合計!$C$6="","",合計!$C$6))</f>
        <v/>
      </c>
      <c r="F10" s="30" t="str">
        <f>IF(B10="","",IF(合計!$C$4="","",合計!$C$4))</f>
        <v/>
      </c>
      <c r="G10" s="29"/>
      <c r="H10" s="31"/>
      <c r="I10" s="47"/>
      <c r="J10" s="47"/>
      <c r="K10" s="48"/>
    </row>
    <row r="11" spans="1:11" ht="24.95" customHeight="1" x14ac:dyDescent="0.4">
      <c r="A11" s="28">
        <v>7</v>
      </c>
      <c r="B11" s="29"/>
      <c r="C11" s="29"/>
      <c r="D11" s="29"/>
      <c r="E11" s="30" t="str">
        <f>IF(B11="","",IF(合計!$C$6="","",合計!$C$6))</f>
        <v/>
      </c>
      <c r="F11" s="30" t="str">
        <f>IF(B11="","",IF(合計!$C$4="","",合計!$C$4))</f>
        <v/>
      </c>
      <c r="G11" s="29"/>
      <c r="H11" s="31"/>
      <c r="I11" s="47"/>
      <c r="J11" s="47"/>
      <c r="K11" s="48"/>
    </row>
    <row r="12" spans="1:11" ht="24.95" customHeight="1" x14ac:dyDescent="0.4">
      <c r="A12" s="28">
        <v>8</v>
      </c>
      <c r="B12" s="29"/>
      <c r="C12" s="29"/>
      <c r="D12" s="29"/>
      <c r="E12" s="30" t="str">
        <f>IF(B12="","",IF(合計!$C$6="","",合計!$C$6))</f>
        <v/>
      </c>
      <c r="F12" s="30" t="str">
        <f>IF(B12="","",IF(合計!$C$4="","",合計!$C$4))</f>
        <v/>
      </c>
      <c r="G12" s="29"/>
      <c r="H12" s="31"/>
      <c r="I12" s="47"/>
      <c r="J12" s="47"/>
      <c r="K12" s="48"/>
    </row>
    <row r="13" spans="1:11" ht="24.95" customHeight="1" x14ac:dyDescent="0.4">
      <c r="A13" s="28">
        <v>9</v>
      </c>
      <c r="B13" s="29"/>
      <c r="C13" s="29"/>
      <c r="D13" s="29"/>
      <c r="E13" s="30" t="str">
        <f>IF(B13="","",IF(合計!$C$6="","",合計!$C$6))</f>
        <v/>
      </c>
      <c r="F13" s="30" t="str">
        <f>IF(B13="","",IF(合計!$C$4="","",合計!$C$4))</f>
        <v/>
      </c>
      <c r="G13" s="29"/>
      <c r="H13" s="31"/>
      <c r="I13" s="47"/>
      <c r="J13" s="47"/>
      <c r="K13" s="48"/>
    </row>
    <row r="14" spans="1:11" ht="24.95" customHeight="1" x14ac:dyDescent="0.4">
      <c r="A14" s="28">
        <v>10</v>
      </c>
      <c r="B14" s="29"/>
      <c r="C14" s="29"/>
      <c r="D14" s="29"/>
      <c r="E14" s="30" t="str">
        <f>IF(B14="","",IF(合計!$C$6="","",合計!$C$6))</f>
        <v/>
      </c>
      <c r="F14" s="30" t="str">
        <f>IF(B14="","",IF(合計!$C$4="","",合計!$C$4))</f>
        <v/>
      </c>
      <c r="G14" s="29"/>
      <c r="H14" s="31"/>
      <c r="I14" s="47"/>
      <c r="J14" s="47"/>
      <c r="K14" s="48"/>
    </row>
    <row r="15" spans="1:11" ht="24.95" customHeight="1" x14ac:dyDescent="0.4">
      <c r="A15" s="28">
        <v>11</v>
      </c>
      <c r="B15" s="29"/>
      <c r="C15" s="29"/>
      <c r="D15" s="29"/>
      <c r="E15" s="30" t="str">
        <f>IF(B15="","",IF(合計!$C$6="","",合計!$C$6))</f>
        <v/>
      </c>
      <c r="F15" s="30" t="str">
        <f>IF(B15="","",IF(合計!$C$4="","",合計!$C$4))</f>
        <v/>
      </c>
      <c r="G15" s="29"/>
      <c r="H15" s="31"/>
      <c r="I15" s="47"/>
      <c r="J15" s="47"/>
      <c r="K15" s="48"/>
    </row>
    <row r="16" spans="1:11" ht="24.95" customHeight="1" x14ac:dyDescent="0.4">
      <c r="A16" s="28">
        <v>12</v>
      </c>
      <c r="B16" s="29"/>
      <c r="C16" s="29"/>
      <c r="D16" s="29"/>
      <c r="E16" s="30" t="str">
        <f>IF(B16="","",IF(合計!$C$6="","",合計!$C$6))</f>
        <v/>
      </c>
      <c r="F16" s="30" t="str">
        <f>IF(B16="","",IF(合計!$C$4="","",合計!$C$4))</f>
        <v/>
      </c>
      <c r="G16" s="29"/>
      <c r="H16" s="31"/>
      <c r="I16" s="47"/>
      <c r="J16" s="47"/>
      <c r="K16" s="48"/>
    </row>
    <row r="17" spans="1:11" ht="24.95" customHeight="1" x14ac:dyDescent="0.4">
      <c r="A17" s="28">
        <v>13</v>
      </c>
      <c r="B17" s="29"/>
      <c r="C17" s="29"/>
      <c r="D17" s="29"/>
      <c r="E17" s="30" t="str">
        <f>IF(B17="","",IF(合計!$C$6="","",合計!$C$6))</f>
        <v/>
      </c>
      <c r="F17" s="30" t="str">
        <f>IF(B17="","",IF(合計!$C$4="","",合計!$C$4))</f>
        <v/>
      </c>
      <c r="G17" s="29"/>
      <c r="H17" s="31"/>
      <c r="I17" s="47"/>
      <c r="J17" s="47"/>
      <c r="K17" s="48"/>
    </row>
    <row r="18" spans="1:11" ht="24.95" customHeight="1" x14ac:dyDescent="0.4">
      <c r="A18" s="28">
        <v>14</v>
      </c>
      <c r="B18" s="29"/>
      <c r="C18" s="29"/>
      <c r="D18" s="29"/>
      <c r="E18" s="30" t="str">
        <f>IF(B18="","",IF(合計!$C$6="","",合計!$C$6))</f>
        <v/>
      </c>
      <c r="F18" s="30" t="str">
        <f>IF(B18="","",IF(合計!$C$4="","",合計!$C$4))</f>
        <v/>
      </c>
      <c r="G18" s="29"/>
      <c r="H18" s="31"/>
      <c r="I18" s="47"/>
      <c r="J18" s="47"/>
      <c r="K18" s="48"/>
    </row>
    <row r="19" spans="1:11" ht="24.95" customHeight="1" x14ac:dyDescent="0.4">
      <c r="A19" s="28">
        <v>15</v>
      </c>
      <c r="B19" s="29"/>
      <c r="C19" s="29"/>
      <c r="D19" s="29"/>
      <c r="E19" s="30" t="str">
        <f>IF(B19="","",IF(合計!$C$6="","",合計!$C$6))</f>
        <v/>
      </c>
      <c r="F19" s="30" t="str">
        <f>IF(B19="","",IF(合計!$C$4="","",合計!$C$4))</f>
        <v/>
      </c>
      <c r="G19" s="29"/>
      <c r="H19" s="31"/>
      <c r="I19" s="47"/>
      <c r="J19" s="47"/>
      <c r="K19" s="48"/>
    </row>
    <row r="20" spans="1:11" ht="24.95" customHeight="1" x14ac:dyDescent="0.4">
      <c r="A20" s="28">
        <v>16</v>
      </c>
      <c r="B20" s="29"/>
      <c r="C20" s="29"/>
      <c r="D20" s="29"/>
      <c r="E20" s="30" t="str">
        <f>IF(B20="","",IF(合計!$C$6="","",合計!$C$6))</f>
        <v/>
      </c>
      <c r="F20" s="30" t="str">
        <f>IF(B20="","",IF(合計!$C$4="","",合計!$C$4))</f>
        <v/>
      </c>
      <c r="G20" s="29"/>
      <c r="H20" s="31"/>
      <c r="I20" s="47"/>
      <c r="J20" s="47"/>
      <c r="K20" s="48"/>
    </row>
    <row r="21" spans="1:11" ht="24.95" customHeight="1" x14ac:dyDescent="0.4">
      <c r="A21" s="28">
        <v>17</v>
      </c>
      <c r="B21" s="29"/>
      <c r="C21" s="29"/>
      <c r="D21" s="29"/>
      <c r="E21" s="30" t="str">
        <f>IF(B21="","",IF(合計!$C$6="","",合計!$C$6))</f>
        <v/>
      </c>
      <c r="F21" s="30" t="str">
        <f>IF(B21="","",IF(合計!$C$4="","",合計!$C$4))</f>
        <v/>
      </c>
      <c r="G21" s="29"/>
      <c r="H21" s="31"/>
      <c r="I21" s="47"/>
      <c r="J21" s="47"/>
      <c r="K21" s="48"/>
    </row>
    <row r="22" spans="1:11" ht="24.95" customHeight="1" x14ac:dyDescent="0.4">
      <c r="A22" s="28">
        <v>18</v>
      </c>
      <c r="B22" s="29"/>
      <c r="C22" s="29"/>
      <c r="D22" s="29"/>
      <c r="E22" s="30" t="str">
        <f>IF(B22="","",IF(合計!$C$6="","",合計!$C$6))</f>
        <v/>
      </c>
      <c r="F22" s="30" t="str">
        <f>IF(B22="","",IF(合計!$C$4="","",合計!$C$4))</f>
        <v/>
      </c>
      <c r="G22" s="29"/>
      <c r="H22" s="31"/>
      <c r="I22" s="47"/>
      <c r="J22" s="47"/>
      <c r="K22" s="48"/>
    </row>
    <row r="23" spans="1:11" ht="24.95" customHeight="1" x14ac:dyDescent="0.4">
      <c r="A23" s="28">
        <v>19</v>
      </c>
      <c r="B23" s="29"/>
      <c r="C23" s="29"/>
      <c r="D23" s="29"/>
      <c r="E23" s="30" t="str">
        <f>IF(B23="","",IF(合計!$C$6="","",合計!$C$6))</f>
        <v/>
      </c>
      <c r="F23" s="30" t="str">
        <f>IF(B23="","",IF(合計!$C$4="","",合計!$C$4))</f>
        <v/>
      </c>
      <c r="G23" s="29"/>
      <c r="H23" s="31"/>
      <c r="I23" s="47"/>
      <c r="J23" s="47"/>
      <c r="K23" s="48"/>
    </row>
    <row r="24" spans="1:11" ht="24.95" customHeight="1" thickBot="1" x14ac:dyDescent="0.45">
      <c r="A24" s="32">
        <v>20</v>
      </c>
      <c r="B24" s="33"/>
      <c r="C24" s="33"/>
      <c r="D24" s="33"/>
      <c r="E24" s="34" t="str">
        <f>IF(B24="","",IF(合計!$C$6="","",合計!$C$6))</f>
        <v/>
      </c>
      <c r="F24" s="34" t="str">
        <f>IF(B24="","",IF(合計!$C$4="","",合計!$C$4))</f>
        <v/>
      </c>
      <c r="G24" s="33"/>
      <c r="H24" s="35"/>
      <c r="I24" s="49"/>
      <c r="J24" s="49"/>
      <c r="K24" s="50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2" customFormat="1" ht="24.95" customHeight="1" x14ac:dyDescent="0.4">
      <c r="A26" s="46"/>
      <c r="B26" s="101" t="s">
        <v>14</v>
      </c>
      <c r="C26" s="98"/>
      <c r="D26" s="98"/>
      <c r="E26" s="98"/>
      <c r="F26" s="98"/>
      <c r="G26" s="98"/>
      <c r="H26" s="98"/>
      <c r="I26" s="98"/>
      <c r="J26" s="98"/>
      <c r="K26" s="98"/>
    </row>
    <row r="27" spans="1:11" s="22" customFormat="1" ht="24.95" customHeight="1" x14ac:dyDescent="0.4">
      <c r="A27" s="45"/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s="52" customFormat="1" ht="24.95" customHeight="1" x14ac:dyDescent="0.4">
      <c r="A28" s="46"/>
      <c r="B28" s="98" t="s">
        <v>21</v>
      </c>
      <c r="C28" s="98"/>
      <c r="D28" s="98"/>
      <c r="E28" s="98"/>
      <c r="F28" s="98"/>
      <c r="G28" s="98"/>
      <c r="H28" s="98"/>
      <c r="I28" s="98"/>
      <c r="J28" s="98"/>
      <c r="K28" s="98"/>
    </row>
    <row r="29" spans="1:11" s="21" customFormat="1" ht="24.95" customHeight="1" x14ac:dyDescent="0.4">
      <c r="A29" s="20"/>
      <c r="B29" s="99" t="s">
        <v>28</v>
      </c>
      <c r="C29" s="99"/>
      <c r="D29" s="99"/>
      <c r="E29" s="99"/>
      <c r="F29" s="99"/>
      <c r="G29" s="99"/>
      <c r="H29" s="99"/>
      <c r="I29" s="99"/>
      <c r="J29" s="99"/>
      <c r="K29" s="99"/>
    </row>
    <row r="30" spans="1:11" s="21" customFormat="1" ht="24.95" customHeight="1" x14ac:dyDescent="0.4">
      <c r="A30" s="46"/>
      <c r="B30" s="98" t="s">
        <v>23</v>
      </c>
      <c r="C30" s="98"/>
      <c r="D30" s="98"/>
      <c r="E30" s="98"/>
      <c r="F30" s="98"/>
      <c r="G30" s="98"/>
      <c r="H30" s="98"/>
      <c r="I30" s="98"/>
      <c r="J30" s="98"/>
      <c r="K30" s="46"/>
    </row>
    <row r="31" spans="1:11" s="21" customFormat="1" ht="24.95" customHeight="1" x14ac:dyDescent="0.4">
      <c r="A31" s="20"/>
      <c r="B31" s="99" t="s">
        <v>16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1:11" s="21" customFormat="1" ht="24.95" customHeight="1" x14ac:dyDescent="0.4">
      <c r="A32" s="20"/>
      <c r="B32" s="99" t="s">
        <v>22</v>
      </c>
      <c r="C32" s="99"/>
      <c r="D32" s="99"/>
      <c r="E32" s="99"/>
      <c r="F32" s="99"/>
      <c r="G32" s="99"/>
      <c r="H32" s="99"/>
      <c r="I32" s="99"/>
      <c r="J32" s="99"/>
      <c r="K32" s="99"/>
    </row>
    <row r="33" spans="1:11" s="21" customFormat="1" ht="24.95" customHeight="1" x14ac:dyDescent="0.4">
      <c r="A33" s="45"/>
      <c r="B33" s="46"/>
      <c r="C33" s="98" t="s">
        <v>29</v>
      </c>
      <c r="D33" s="98"/>
      <c r="E33" s="98"/>
      <c r="F33" s="46"/>
      <c r="G33" s="46"/>
      <c r="H33" s="46"/>
      <c r="I33" s="46"/>
      <c r="J33" s="46"/>
      <c r="K33" s="46"/>
    </row>
    <row r="34" spans="1:11" s="21" customFormat="1" ht="24.95" customHeight="1" x14ac:dyDescent="0.4">
      <c r="A34" s="45"/>
      <c r="B34" s="46"/>
      <c r="C34" s="98" t="s">
        <v>30</v>
      </c>
      <c r="D34" s="98"/>
      <c r="E34" s="98"/>
      <c r="F34" s="46"/>
      <c r="G34" s="46"/>
      <c r="H34" s="46"/>
      <c r="I34" s="46"/>
      <c r="J34" s="46"/>
      <c r="K34" s="46"/>
    </row>
    <row r="35" spans="1:11" s="21" customFormat="1" ht="24.95" customHeight="1" x14ac:dyDescent="0.4">
      <c r="A35" s="45"/>
      <c r="B35" s="46"/>
      <c r="C35" s="98" t="s">
        <v>31</v>
      </c>
      <c r="D35" s="98"/>
      <c r="E35" s="98"/>
      <c r="F35" s="46"/>
      <c r="G35" s="46"/>
      <c r="H35" s="46"/>
      <c r="I35" s="46"/>
      <c r="J35" s="46"/>
      <c r="K35" s="46"/>
    </row>
    <row r="36" spans="1:11" s="21" customFormat="1" ht="24.95" customHeight="1" x14ac:dyDescent="0.4">
      <c r="A36" s="45"/>
      <c r="B36" s="46"/>
      <c r="C36" s="98" t="s">
        <v>32</v>
      </c>
      <c r="D36" s="98"/>
      <c r="E36" s="98"/>
      <c r="F36" s="46"/>
      <c r="G36" s="46"/>
      <c r="H36" s="46"/>
      <c r="I36" s="46"/>
      <c r="J36" s="46"/>
      <c r="K36" s="46"/>
    </row>
    <row r="37" spans="1:11" s="21" customFormat="1" ht="24.95" customHeight="1" x14ac:dyDescent="0.4">
      <c r="A37" s="45"/>
      <c r="B37" s="46"/>
      <c r="C37" s="98" t="s">
        <v>33</v>
      </c>
      <c r="D37" s="98"/>
      <c r="E37" s="98"/>
      <c r="F37" s="46"/>
      <c r="G37" s="46"/>
      <c r="H37" s="46"/>
      <c r="I37" s="46"/>
      <c r="J37" s="46"/>
      <c r="K37" s="46"/>
    </row>
    <row r="38" spans="1:11" s="21" customFormat="1" ht="24.95" customHeight="1" x14ac:dyDescent="0.4">
      <c r="A38" s="20"/>
      <c r="B38" s="105" t="s">
        <v>27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s="21" customFormat="1" ht="24" x14ac:dyDescent="0.4">
      <c r="A39" s="45"/>
      <c r="B39" s="46"/>
      <c r="C39" s="46"/>
      <c r="D39" s="46"/>
      <c r="E39" s="46"/>
      <c r="F39" s="46"/>
      <c r="G39" s="45"/>
      <c r="H39" s="46"/>
      <c r="I39" s="45"/>
      <c r="J39" s="45"/>
      <c r="K39" s="45"/>
    </row>
  </sheetData>
  <sheetProtection algorithmName="SHA-512" hashValue="nW/6v5NGROQhQIlnDA8tyrRG5yaKGsEo4Hc5dxffwDZWue9j+hRW025fZVENgotsfsw7Q3g+KBUUXa0Oa2MqUw==" saltValue="AhU14STOwq0tJP4zgBJu5Q==" spinCount="100000" sheet="1" objects="1" scenarios="1"/>
  <mergeCells count="16">
    <mergeCell ref="C36:E36"/>
    <mergeCell ref="C37:E37"/>
    <mergeCell ref="B38:K38"/>
    <mergeCell ref="B31:K31"/>
    <mergeCell ref="B32:K32"/>
    <mergeCell ref="C33:E33"/>
    <mergeCell ref="C34:E34"/>
    <mergeCell ref="C35:E35"/>
    <mergeCell ref="B28:K28"/>
    <mergeCell ref="B29:K29"/>
    <mergeCell ref="B30:J30"/>
    <mergeCell ref="A1:K1"/>
    <mergeCell ref="B26:K27"/>
    <mergeCell ref="C2:D2"/>
    <mergeCell ref="G2:H2"/>
    <mergeCell ref="E2:F2"/>
  </mergeCells>
  <phoneticPr fontId="1"/>
  <dataValidations count="5">
    <dataValidation type="list" allowBlank="1" showInputMessage="1" showErrorMessage="1" sqref="B5:B24" xr:uid="{00000000-0002-0000-0100-000000000000}">
      <formula1>"1MS,3MS,4MS,5MS,6MS"</formula1>
    </dataValidation>
    <dataValidation type="list" allowBlank="1" showInputMessage="1" showErrorMessage="1" sqref="G5:G24" xr:uid="{00000000-0002-0000-0100-000001000000}">
      <formula1>"0,1,2,3,4,5,6,"</formula1>
    </dataValidation>
    <dataValidation type="list" allowBlank="1" showInputMessage="1" showErrorMessage="1" sqref="I5:I24" xr:uid="{00000000-0002-0000-0100-000002000000}">
      <formula1>"前年度ベスト4,北國杯ベスト8,松下杯ベスト4,"</formula1>
    </dataValidation>
    <dataValidation type="list" allowBlank="1" showInputMessage="1" showErrorMessage="1" sqref="J5:J24" xr:uid="{00000000-0002-0000-0100-000003000000}">
      <formula1>"A,B,C,D,E,"</formula1>
    </dataValidation>
    <dataValidation type="list" allowBlank="1" showInputMessage="1" showErrorMessage="1" sqref="K5:K24" xr:uid="{00000000-0002-0000-0100-000004000000}">
      <formula1>"〇,"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39"/>
  <sheetViews>
    <sheetView zoomScale="85" zoomScaleNormal="85" workbookViewId="0">
      <selection activeCell="B5" sqref="B5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1" customFormat="1" ht="36.75" customHeight="1" x14ac:dyDescent="0.4">
      <c r="A1" s="100" t="str">
        <f>"　"&amp;合計!A1&amp;"　参加申込書　【女子】"</f>
        <v>　第１３回　金沢ジュニアオープンバドミントン大会　参加申込書　【女子】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4.95" customHeight="1" thickBot="1" x14ac:dyDescent="0.55000000000000004">
      <c r="A2" s="13"/>
      <c r="B2" s="13"/>
      <c r="C2" s="102" t="str">
        <f>"チーム名："&amp;合計!C6</f>
        <v>チーム名：</v>
      </c>
      <c r="D2" s="102"/>
      <c r="E2" s="104" t="str">
        <f>"代表者名："&amp;合計!C8</f>
        <v>代表者名：</v>
      </c>
      <c r="F2" s="104"/>
      <c r="G2" s="103" t="str">
        <f>"連絡先："&amp;合計!C9</f>
        <v>連絡先：</v>
      </c>
      <c r="H2" s="103"/>
      <c r="I2" s="106"/>
      <c r="J2" s="106"/>
      <c r="K2" s="106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3"/>
      <c r="B4" s="24" t="s">
        <v>1</v>
      </c>
      <c r="C4" s="24" t="s">
        <v>2</v>
      </c>
      <c r="D4" s="24" t="s">
        <v>3</v>
      </c>
      <c r="E4" s="24" t="s">
        <v>0</v>
      </c>
      <c r="F4" s="24" t="s">
        <v>9</v>
      </c>
      <c r="G4" s="24" t="s">
        <v>4</v>
      </c>
      <c r="H4" s="25" t="s">
        <v>5</v>
      </c>
      <c r="I4" s="26" t="s">
        <v>15</v>
      </c>
      <c r="J4" s="26" t="s">
        <v>17</v>
      </c>
      <c r="K4" s="27" t="s">
        <v>20</v>
      </c>
    </row>
    <row r="5" spans="1:11" ht="24.95" customHeight="1" x14ac:dyDescent="0.4">
      <c r="A5" s="28">
        <v>1</v>
      </c>
      <c r="B5" s="29"/>
      <c r="C5" s="29"/>
      <c r="D5" s="29"/>
      <c r="E5" s="30" t="str">
        <f>IF(B5="","",IF(合計!$C$6="","",合計!$C$6))</f>
        <v/>
      </c>
      <c r="F5" s="30" t="str">
        <f>IF(B5="","",IF(合計!$C$4="","",合計!$C$4))</f>
        <v/>
      </c>
      <c r="G5" s="29"/>
      <c r="H5" s="31"/>
      <c r="I5" s="47"/>
      <c r="J5" s="47"/>
      <c r="K5" s="48"/>
    </row>
    <row r="6" spans="1:11" ht="24.95" customHeight="1" x14ac:dyDescent="0.4">
      <c r="A6" s="28">
        <v>2</v>
      </c>
      <c r="B6" s="29"/>
      <c r="C6" s="29"/>
      <c r="D6" s="29"/>
      <c r="E6" s="30" t="str">
        <f>IF(B6="","",IF(合計!$C$6="","",合計!$C$6))</f>
        <v/>
      </c>
      <c r="F6" s="30" t="str">
        <f>IF(B6="","",IF(合計!$C$4="","",合計!$C$4))</f>
        <v/>
      </c>
      <c r="G6" s="29"/>
      <c r="H6" s="31"/>
      <c r="I6" s="47"/>
      <c r="J6" s="47"/>
      <c r="K6" s="48"/>
    </row>
    <row r="7" spans="1:11" ht="24.95" customHeight="1" x14ac:dyDescent="0.4">
      <c r="A7" s="28">
        <v>3</v>
      </c>
      <c r="B7" s="29"/>
      <c r="C7" s="29"/>
      <c r="D7" s="29"/>
      <c r="E7" s="30" t="str">
        <f>IF(B7="","",IF(合計!$C$6="","",合計!$C$6))</f>
        <v/>
      </c>
      <c r="F7" s="30" t="str">
        <f>IF(B7="","",IF(合計!$C$4="","",合計!$C$4))</f>
        <v/>
      </c>
      <c r="G7" s="29"/>
      <c r="H7" s="31"/>
      <c r="I7" s="47"/>
      <c r="J7" s="47"/>
      <c r="K7" s="48"/>
    </row>
    <row r="8" spans="1:11" ht="24.95" customHeight="1" x14ac:dyDescent="0.4">
      <c r="A8" s="28">
        <v>4</v>
      </c>
      <c r="B8" s="29"/>
      <c r="C8" s="29"/>
      <c r="D8" s="29"/>
      <c r="E8" s="30" t="str">
        <f>IF(B8="","",IF(合計!$C$6="","",合計!$C$6))</f>
        <v/>
      </c>
      <c r="F8" s="30" t="str">
        <f>IF(B8="","",IF(合計!$C$4="","",合計!$C$4))</f>
        <v/>
      </c>
      <c r="G8" s="29"/>
      <c r="H8" s="31"/>
      <c r="I8" s="47"/>
      <c r="J8" s="47"/>
      <c r="K8" s="48"/>
    </row>
    <row r="9" spans="1:11" ht="24.95" customHeight="1" x14ac:dyDescent="0.4">
      <c r="A9" s="28">
        <v>5</v>
      </c>
      <c r="B9" s="29"/>
      <c r="C9" s="29"/>
      <c r="D9" s="29"/>
      <c r="E9" s="30" t="str">
        <f>IF(B9="","",IF(合計!$C$6="","",合計!$C$6))</f>
        <v/>
      </c>
      <c r="F9" s="30" t="str">
        <f>IF(B9="","",IF(合計!$C$4="","",合計!$C$4))</f>
        <v/>
      </c>
      <c r="G9" s="29"/>
      <c r="H9" s="31"/>
      <c r="I9" s="47"/>
      <c r="J9" s="47"/>
      <c r="K9" s="48"/>
    </row>
    <row r="10" spans="1:11" ht="24.95" customHeight="1" x14ac:dyDescent="0.4">
      <c r="A10" s="28">
        <v>6</v>
      </c>
      <c r="B10" s="29"/>
      <c r="C10" s="29"/>
      <c r="D10" s="29"/>
      <c r="E10" s="30" t="str">
        <f>IF(B10="","",IF(合計!$C$6="","",合計!$C$6))</f>
        <v/>
      </c>
      <c r="F10" s="30" t="str">
        <f>IF(B10="","",IF(合計!$C$4="","",合計!$C$4))</f>
        <v/>
      </c>
      <c r="G10" s="29"/>
      <c r="H10" s="31"/>
      <c r="I10" s="47"/>
      <c r="J10" s="47"/>
      <c r="K10" s="48"/>
    </row>
    <row r="11" spans="1:11" ht="24.95" customHeight="1" x14ac:dyDescent="0.4">
      <c r="A11" s="28">
        <v>7</v>
      </c>
      <c r="B11" s="29"/>
      <c r="C11" s="29"/>
      <c r="D11" s="29"/>
      <c r="E11" s="30" t="str">
        <f>IF(B11="","",IF(合計!$C$6="","",合計!$C$6))</f>
        <v/>
      </c>
      <c r="F11" s="30" t="str">
        <f>IF(B11="","",IF(合計!$C$4="","",合計!$C$4))</f>
        <v/>
      </c>
      <c r="G11" s="29"/>
      <c r="H11" s="31"/>
      <c r="I11" s="47"/>
      <c r="J11" s="47"/>
      <c r="K11" s="48"/>
    </row>
    <row r="12" spans="1:11" ht="24.95" customHeight="1" x14ac:dyDescent="0.4">
      <c r="A12" s="28">
        <v>8</v>
      </c>
      <c r="B12" s="29"/>
      <c r="C12" s="29"/>
      <c r="D12" s="29"/>
      <c r="E12" s="30" t="str">
        <f>IF(B12="","",IF(合計!$C$6="","",合計!$C$6))</f>
        <v/>
      </c>
      <c r="F12" s="30" t="str">
        <f>IF(B12="","",IF(合計!$C$4="","",合計!$C$4))</f>
        <v/>
      </c>
      <c r="G12" s="29"/>
      <c r="H12" s="31"/>
      <c r="I12" s="47"/>
      <c r="J12" s="47"/>
      <c r="K12" s="48"/>
    </row>
    <row r="13" spans="1:11" ht="24.95" customHeight="1" x14ac:dyDescent="0.4">
      <c r="A13" s="28">
        <v>9</v>
      </c>
      <c r="B13" s="29"/>
      <c r="C13" s="29"/>
      <c r="D13" s="29"/>
      <c r="E13" s="30" t="str">
        <f>IF(B13="","",IF(合計!$C$6="","",合計!$C$6))</f>
        <v/>
      </c>
      <c r="F13" s="30" t="str">
        <f>IF(B13="","",IF(合計!$C$4="","",合計!$C$4))</f>
        <v/>
      </c>
      <c r="G13" s="29"/>
      <c r="H13" s="31"/>
      <c r="I13" s="47"/>
      <c r="J13" s="47"/>
      <c r="K13" s="48"/>
    </row>
    <row r="14" spans="1:11" ht="24.95" customHeight="1" x14ac:dyDescent="0.4">
      <c r="A14" s="28">
        <v>10</v>
      </c>
      <c r="B14" s="29"/>
      <c r="C14" s="29"/>
      <c r="D14" s="29"/>
      <c r="E14" s="30" t="str">
        <f>IF(B14="","",IF(合計!$C$6="","",合計!$C$6))</f>
        <v/>
      </c>
      <c r="F14" s="30" t="str">
        <f>IF(B14="","",IF(合計!$C$4="","",合計!$C$4))</f>
        <v/>
      </c>
      <c r="G14" s="29"/>
      <c r="H14" s="31"/>
      <c r="I14" s="47"/>
      <c r="J14" s="47"/>
      <c r="K14" s="48"/>
    </row>
    <row r="15" spans="1:11" ht="24.95" customHeight="1" x14ac:dyDescent="0.4">
      <c r="A15" s="28">
        <v>11</v>
      </c>
      <c r="B15" s="29"/>
      <c r="C15" s="29"/>
      <c r="D15" s="29"/>
      <c r="E15" s="30" t="str">
        <f>IF(B15="","",IF(合計!$C$6="","",合計!$C$6))</f>
        <v/>
      </c>
      <c r="F15" s="30" t="str">
        <f>IF(B15="","",IF(合計!$C$4="","",合計!$C$4))</f>
        <v/>
      </c>
      <c r="G15" s="29"/>
      <c r="H15" s="31"/>
      <c r="I15" s="47"/>
      <c r="J15" s="47"/>
      <c r="K15" s="48"/>
    </row>
    <row r="16" spans="1:11" ht="24.95" customHeight="1" x14ac:dyDescent="0.4">
      <c r="A16" s="28">
        <v>12</v>
      </c>
      <c r="B16" s="29"/>
      <c r="C16" s="29"/>
      <c r="D16" s="29"/>
      <c r="E16" s="30" t="str">
        <f>IF(B16="","",IF(合計!$C$6="","",合計!$C$6))</f>
        <v/>
      </c>
      <c r="F16" s="30" t="str">
        <f>IF(B16="","",IF(合計!$C$4="","",合計!$C$4))</f>
        <v/>
      </c>
      <c r="G16" s="29"/>
      <c r="H16" s="31"/>
      <c r="I16" s="47"/>
      <c r="J16" s="47"/>
      <c r="K16" s="48"/>
    </row>
    <row r="17" spans="1:11" ht="24.95" customHeight="1" x14ac:dyDescent="0.4">
      <c r="A17" s="28">
        <v>13</v>
      </c>
      <c r="B17" s="29"/>
      <c r="C17" s="29"/>
      <c r="D17" s="29"/>
      <c r="E17" s="30" t="str">
        <f>IF(B17="","",IF(合計!$C$6="","",合計!$C$6))</f>
        <v/>
      </c>
      <c r="F17" s="30" t="str">
        <f>IF(B17="","",IF(合計!$C$4="","",合計!$C$4))</f>
        <v/>
      </c>
      <c r="G17" s="29"/>
      <c r="H17" s="31"/>
      <c r="I17" s="47"/>
      <c r="J17" s="47"/>
      <c r="K17" s="48"/>
    </row>
    <row r="18" spans="1:11" ht="24.95" customHeight="1" x14ac:dyDescent="0.4">
      <c r="A18" s="28">
        <v>14</v>
      </c>
      <c r="B18" s="29"/>
      <c r="C18" s="29"/>
      <c r="D18" s="29"/>
      <c r="E18" s="30" t="str">
        <f>IF(B18="","",IF(合計!$C$6="","",合計!$C$6))</f>
        <v/>
      </c>
      <c r="F18" s="30" t="str">
        <f>IF(B18="","",IF(合計!$C$4="","",合計!$C$4))</f>
        <v/>
      </c>
      <c r="G18" s="29"/>
      <c r="H18" s="31"/>
      <c r="I18" s="47"/>
      <c r="J18" s="47"/>
      <c r="K18" s="48"/>
    </row>
    <row r="19" spans="1:11" ht="24.95" customHeight="1" x14ac:dyDescent="0.4">
      <c r="A19" s="28">
        <v>15</v>
      </c>
      <c r="B19" s="29"/>
      <c r="C19" s="29"/>
      <c r="D19" s="29"/>
      <c r="E19" s="30" t="str">
        <f>IF(B19="","",IF(合計!$C$6="","",合計!$C$6))</f>
        <v/>
      </c>
      <c r="F19" s="30" t="str">
        <f>IF(B19="","",IF(合計!$C$4="","",合計!$C$4))</f>
        <v/>
      </c>
      <c r="G19" s="29"/>
      <c r="H19" s="31"/>
      <c r="I19" s="47"/>
      <c r="J19" s="47"/>
      <c r="K19" s="48"/>
    </row>
    <row r="20" spans="1:11" ht="24.95" customHeight="1" x14ac:dyDescent="0.4">
      <c r="A20" s="28">
        <v>16</v>
      </c>
      <c r="B20" s="29"/>
      <c r="C20" s="29"/>
      <c r="D20" s="29"/>
      <c r="E20" s="30" t="str">
        <f>IF(B20="","",IF(合計!$C$6="","",合計!$C$6))</f>
        <v/>
      </c>
      <c r="F20" s="30" t="str">
        <f>IF(B20="","",IF(合計!$C$4="","",合計!$C$4))</f>
        <v/>
      </c>
      <c r="G20" s="29"/>
      <c r="H20" s="31"/>
      <c r="I20" s="47"/>
      <c r="J20" s="47"/>
      <c r="K20" s="48"/>
    </row>
    <row r="21" spans="1:11" ht="24.95" customHeight="1" x14ac:dyDescent="0.4">
      <c r="A21" s="28">
        <v>17</v>
      </c>
      <c r="B21" s="29"/>
      <c r="C21" s="29"/>
      <c r="D21" s="29"/>
      <c r="E21" s="30" t="str">
        <f>IF(B21="","",IF(合計!$C$6="","",合計!$C$6))</f>
        <v/>
      </c>
      <c r="F21" s="30" t="str">
        <f>IF(B21="","",IF(合計!$C$4="","",合計!$C$4))</f>
        <v/>
      </c>
      <c r="G21" s="29"/>
      <c r="H21" s="31"/>
      <c r="I21" s="47"/>
      <c r="J21" s="47"/>
      <c r="K21" s="48"/>
    </row>
    <row r="22" spans="1:11" ht="24.95" customHeight="1" x14ac:dyDescent="0.4">
      <c r="A22" s="28">
        <v>18</v>
      </c>
      <c r="B22" s="29"/>
      <c r="C22" s="29"/>
      <c r="D22" s="29"/>
      <c r="E22" s="30" t="str">
        <f>IF(B22="","",IF(合計!$C$6="","",合計!$C$6))</f>
        <v/>
      </c>
      <c r="F22" s="30" t="str">
        <f>IF(B22="","",IF(合計!$C$4="","",合計!$C$4))</f>
        <v/>
      </c>
      <c r="G22" s="29"/>
      <c r="H22" s="31"/>
      <c r="I22" s="47"/>
      <c r="J22" s="47"/>
      <c r="K22" s="48"/>
    </row>
    <row r="23" spans="1:11" ht="24.95" customHeight="1" x14ac:dyDescent="0.4">
      <c r="A23" s="28">
        <v>19</v>
      </c>
      <c r="B23" s="29"/>
      <c r="C23" s="29"/>
      <c r="D23" s="29"/>
      <c r="E23" s="30" t="str">
        <f>IF(B23="","",IF(合計!$C$6="","",合計!$C$6))</f>
        <v/>
      </c>
      <c r="F23" s="30" t="str">
        <f>IF(B23="","",IF(合計!$C$4="","",合計!$C$4))</f>
        <v/>
      </c>
      <c r="G23" s="29"/>
      <c r="H23" s="31"/>
      <c r="I23" s="47"/>
      <c r="J23" s="47"/>
      <c r="K23" s="48"/>
    </row>
    <row r="24" spans="1:11" ht="24.95" customHeight="1" thickBot="1" x14ac:dyDescent="0.45">
      <c r="A24" s="32">
        <v>20</v>
      </c>
      <c r="B24" s="33"/>
      <c r="C24" s="33"/>
      <c r="D24" s="33"/>
      <c r="E24" s="34" t="str">
        <f>IF(B24="","",IF(合計!$C$6="","",合計!$C$6))</f>
        <v/>
      </c>
      <c r="F24" s="34" t="str">
        <f>IF(B24="","",IF(合計!$C$4="","",合計!$C$4))</f>
        <v/>
      </c>
      <c r="G24" s="33"/>
      <c r="H24" s="35"/>
      <c r="I24" s="49"/>
      <c r="J24" s="49"/>
      <c r="K24" s="50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2" customFormat="1" ht="24.95" customHeight="1" x14ac:dyDescent="0.4">
      <c r="A26" s="54"/>
      <c r="B26" s="101" t="s">
        <v>44</v>
      </c>
      <c r="C26" s="98"/>
      <c r="D26" s="98"/>
      <c r="E26" s="98"/>
      <c r="F26" s="98"/>
      <c r="G26" s="98"/>
      <c r="H26" s="98"/>
      <c r="I26" s="98"/>
      <c r="J26" s="98"/>
      <c r="K26" s="98"/>
    </row>
    <row r="27" spans="1:11" s="22" customFormat="1" ht="24.95" customHeight="1" x14ac:dyDescent="0.4">
      <c r="A27" s="45"/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s="52" customFormat="1" ht="24.95" customHeight="1" x14ac:dyDescent="0.4">
      <c r="A28" s="54"/>
      <c r="B28" s="98" t="s">
        <v>21</v>
      </c>
      <c r="C28" s="98"/>
      <c r="D28" s="98"/>
      <c r="E28" s="98"/>
      <c r="F28" s="98"/>
      <c r="G28" s="98"/>
      <c r="H28" s="98"/>
      <c r="I28" s="98"/>
      <c r="J28" s="98"/>
      <c r="K28" s="98"/>
    </row>
    <row r="29" spans="1:11" s="21" customFormat="1" ht="24.95" customHeight="1" x14ac:dyDescent="0.4">
      <c r="A29" s="53"/>
      <c r="B29" s="99" t="s">
        <v>28</v>
      </c>
      <c r="C29" s="99"/>
      <c r="D29" s="99"/>
      <c r="E29" s="99"/>
      <c r="F29" s="99"/>
      <c r="G29" s="99"/>
      <c r="H29" s="99"/>
      <c r="I29" s="99"/>
      <c r="J29" s="99"/>
      <c r="K29" s="99"/>
    </row>
    <row r="30" spans="1:11" s="21" customFormat="1" ht="24.95" customHeight="1" x14ac:dyDescent="0.4">
      <c r="A30" s="54"/>
      <c r="B30" s="98" t="s">
        <v>23</v>
      </c>
      <c r="C30" s="98"/>
      <c r="D30" s="98"/>
      <c r="E30" s="98"/>
      <c r="F30" s="98"/>
      <c r="G30" s="98"/>
      <c r="H30" s="98"/>
      <c r="I30" s="98"/>
      <c r="J30" s="98"/>
      <c r="K30" s="54"/>
    </row>
    <row r="31" spans="1:11" s="21" customFormat="1" ht="24.95" customHeight="1" x14ac:dyDescent="0.4">
      <c r="A31" s="53"/>
      <c r="B31" s="99" t="s">
        <v>16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1:11" s="21" customFormat="1" ht="24.95" customHeight="1" x14ac:dyDescent="0.4">
      <c r="A32" s="53"/>
      <c r="B32" s="99" t="s">
        <v>22</v>
      </c>
      <c r="C32" s="99"/>
      <c r="D32" s="99"/>
      <c r="E32" s="99"/>
      <c r="F32" s="99"/>
      <c r="G32" s="99"/>
      <c r="H32" s="99"/>
      <c r="I32" s="99"/>
      <c r="J32" s="99"/>
      <c r="K32" s="99"/>
    </row>
    <row r="33" spans="1:11" s="21" customFormat="1" ht="24.95" customHeight="1" x14ac:dyDescent="0.4">
      <c r="A33" s="45"/>
      <c r="B33" s="54"/>
      <c r="C33" s="98" t="s">
        <v>29</v>
      </c>
      <c r="D33" s="98"/>
      <c r="E33" s="98"/>
      <c r="F33" s="54"/>
      <c r="G33" s="54"/>
      <c r="H33" s="54"/>
      <c r="I33" s="54"/>
      <c r="J33" s="54"/>
      <c r="K33" s="54"/>
    </row>
    <row r="34" spans="1:11" s="21" customFormat="1" ht="24.95" customHeight="1" x14ac:dyDescent="0.4">
      <c r="A34" s="45"/>
      <c r="B34" s="54"/>
      <c r="C34" s="98" t="s">
        <v>30</v>
      </c>
      <c r="D34" s="98"/>
      <c r="E34" s="98"/>
      <c r="F34" s="54"/>
      <c r="G34" s="54"/>
      <c r="H34" s="54"/>
      <c r="I34" s="54"/>
      <c r="J34" s="54"/>
      <c r="K34" s="54"/>
    </row>
    <row r="35" spans="1:11" s="21" customFormat="1" ht="24.95" customHeight="1" x14ac:dyDescent="0.4">
      <c r="A35" s="45"/>
      <c r="B35" s="54"/>
      <c r="C35" s="98" t="s">
        <v>31</v>
      </c>
      <c r="D35" s="98"/>
      <c r="E35" s="98"/>
      <c r="F35" s="54"/>
      <c r="G35" s="54"/>
      <c r="H35" s="54"/>
      <c r="I35" s="54"/>
      <c r="J35" s="54"/>
      <c r="K35" s="54"/>
    </row>
    <row r="36" spans="1:11" s="21" customFormat="1" ht="24.95" customHeight="1" x14ac:dyDescent="0.4">
      <c r="A36" s="45"/>
      <c r="B36" s="54"/>
      <c r="C36" s="98" t="s">
        <v>32</v>
      </c>
      <c r="D36" s="98"/>
      <c r="E36" s="98"/>
      <c r="F36" s="54"/>
      <c r="G36" s="54"/>
      <c r="H36" s="54"/>
      <c r="I36" s="54"/>
      <c r="J36" s="54"/>
      <c r="K36" s="54"/>
    </row>
    <row r="37" spans="1:11" s="21" customFormat="1" ht="24.95" customHeight="1" x14ac:dyDescent="0.4">
      <c r="A37" s="45"/>
      <c r="B37" s="54"/>
      <c r="C37" s="98" t="s">
        <v>33</v>
      </c>
      <c r="D37" s="98"/>
      <c r="E37" s="98"/>
      <c r="F37" s="54"/>
      <c r="G37" s="54"/>
      <c r="H37" s="54"/>
      <c r="I37" s="54"/>
      <c r="J37" s="54"/>
      <c r="K37" s="54"/>
    </row>
    <row r="38" spans="1:11" s="21" customFormat="1" ht="24.95" customHeight="1" x14ac:dyDescent="0.4">
      <c r="A38" s="53"/>
      <c r="B38" s="105" t="s">
        <v>27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s="21" customFormat="1" ht="24" x14ac:dyDescent="0.4">
      <c r="A39" s="45"/>
      <c r="B39" s="54"/>
      <c r="C39" s="54"/>
      <c r="D39" s="54"/>
      <c r="E39" s="54"/>
      <c r="F39" s="54"/>
      <c r="G39" s="45"/>
      <c r="H39" s="54"/>
      <c r="I39" s="45"/>
      <c r="J39" s="45"/>
      <c r="K39" s="45"/>
    </row>
  </sheetData>
  <sheetProtection algorithmName="SHA-512" hashValue="osNMgVfVNBYI+kQfYKHHd9Hc0gzF6PHjRndsruruuqe/NpLpPuEnoRwMRskhgzqTNtEe0RxMTXHW5AsIFEq+UA==" saltValue="OgXwnT8tkbqAKjwPuKn4Xg==" spinCount="100000" sheet="1" objects="1" scenarios="1"/>
  <mergeCells count="16">
    <mergeCell ref="B28:K28"/>
    <mergeCell ref="A1:K1"/>
    <mergeCell ref="C2:D2"/>
    <mergeCell ref="E2:F2"/>
    <mergeCell ref="G2:H2"/>
    <mergeCell ref="B26:K27"/>
    <mergeCell ref="C35:E35"/>
    <mergeCell ref="C36:E36"/>
    <mergeCell ref="C37:E37"/>
    <mergeCell ref="B38:K38"/>
    <mergeCell ref="B29:K29"/>
    <mergeCell ref="B30:J30"/>
    <mergeCell ref="B31:K31"/>
    <mergeCell ref="B32:K32"/>
    <mergeCell ref="C33:E33"/>
    <mergeCell ref="C34:E34"/>
  </mergeCells>
  <phoneticPr fontId="1"/>
  <dataValidations count="5">
    <dataValidation type="list" allowBlank="1" showInputMessage="1" showErrorMessage="1" sqref="K5:K24" xr:uid="{00000000-0002-0000-0200-000000000000}">
      <formula1>"〇,"</formula1>
    </dataValidation>
    <dataValidation type="list" allowBlank="1" showInputMessage="1" showErrorMessage="1" sqref="J5:J24" xr:uid="{00000000-0002-0000-0200-000001000000}">
      <formula1>"A,B,C,D,E,"</formula1>
    </dataValidation>
    <dataValidation type="list" allowBlank="1" showInputMessage="1" showErrorMessage="1" sqref="I5:I24" xr:uid="{00000000-0002-0000-0200-000002000000}">
      <formula1>"前年度ベスト4,北國杯ベスト8,松下杯ベスト4,"</formula1>
    </dataValidation>
    <dataValidation type="list" allowBlank="1" showInputMessage="1" showErrorMessage="1" sqref="G5:G24" xr:uid="{00000000-0002-0000-0200-000003000000}">
      <formula1>"0,1,2,3,4,5,6,"</formula1>
    </dataValidation>
    <dataValidation type="list" allowBlank="1" showInputMessage="1" showErrorMessage="1" sqref="B5:B24" xr:uid="{00000000-0002-0000-0200-000004000000}">
      <formula1>"1WS,3WS,4WS,5WS,6WS"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男子</vt:lpstr>
      <vt:lpstr>女子</vt:lpstr>
      <vt:lpstr>合計!Print_Area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2020-10-22T12:35:18Z</cp:lastPrinted>
  <dcterms:created xsi:type="dcterms:W3CDTF">2020-08-09T02:40:10Z</dcterms:created>
  <dcterms:modified xsi:type="dcterms:W3CDTF">2020-11-03T07:16:24Z</dcterms:modified>
</cp:coreProperties>
</file>