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バドミントン\県バド\県社会人バドミントン連盟\R07\"/>
    </mc:Choice>
  </mc:AlternateContent>
  <xr:revisionPtr revIDLastSave="0" documentId="13_ncr:1_{FB8BE53F-C3DC-4F9C-91DC-85B791AC91FE}" xr6:coauthVersionLast="47" xr6:coauthVersionMax="47" xr10:uidLastSave="{00000000-0000-0000-0000-000000000000}"/>
  <bookViews>
    <workbookView xWindow="-108" yWindow="-108" windowWidth="23256" windowHeight="12456" tabRatio="760" activeTab="1" xr2:uid="{00000000-000D-0000-FFFF-FFFF00000000}"/>
  </bookViews>
  <sheets>
    <sheet name="記入方法の説明" sheetId="17" r:id="rId1"/>
    <sheet name="団体登録" sheetId="12" r:id="rId2"/>
    <sheet name="計算シート" sheetId="10" r:id="rId3"/>
    <sheet name="登録シート" sheetId="13" r:id="rId4"/>
    <sheet name="チーム一覧" sheetId="15" r:id="rId5"/>
    <sheet name="チーム一覧作成ワークシート" sheetId="16" state="hidden" r:id="rId6"/>
    <sheet name="入力リスト" sheetId="14" state="hidden" r:id="rId7"/>
  </sheets>
  <definedNames>
    <definedName name="_xlnm._FilterDatabase" localSheetId="4" hidden="1">チーム一覧!$B$7:$F$246</definedName>
    <definedName name="_xlnm._FilterDatabase" localSheetId="3" hidden="1">登録シート!$A$1:$K$101</definedName>
    <definedName name="_xlnm.Criteria" localSheetId="4">チーム一覧!$D$8</definedName>
    <definedName name="_xlnm.Extract" localSheetId="4">チーム一覧!$D$7:$F$7</definedName>
    <definedName name="_xlnm.Print_Area" localSheetId="4">チーム一覧!$A$1:$M$230</definedName>
    <definedName name="_xlnm.Print_Area" localSheetId="0">記入方法の説明!$A$1:$R$123</definedName>
    <definedName name="_xlnm.Print_Area" localSheetId="2">計算シート!$A$1:$J$24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0" l="1"/>
  <c r="N22" i="15"/>
  <c r="N23" i="15"/>
  <c r="D30" i="15"/>
  <c r="D31" i="15" s="1"/>
  <c r="J30" i="15"/>
  <c r="J31" i="15" s="1"/>
  <c r="D71" i="16"/>
  <c r="D36" i="16"/>
  <c r="D21" i="16"/>
  <c r="D48" i="16"/>
  <c r="D11" i="16"/>
  <c r="D14" i="16"/>
  <c r="D22" i="16"/>
  <c r="D54" i="16"/>
  <c r="D13" i="16"/>
  <c r="D84" i="16"/>
  <c r="D47" i="16"/>
  <c r="D75" i="16"/>
  <c r="D16" i="16"/>
  <c r="D23" i="16"/>
  <c r="D91" i="16"/>
  <c r="D12" i="16"/>
  <c r="D37" i="16"/>
  <c r="D78" i="16"/>
  <c r="D24" i="16"/>
  <c r="D99" i="16"/>
  <c r="D63" i="16"/>
  <c r="D77" i="16"/>
  <c r="D44" i="16"/>
  <c r="D65" i="16"/>
  <c r="D90" i="16"/>
  <c r="D85" i="16"/>
  <c r="D56" i="16"/>
  <c r="D55" i="16"/>
  <c r="D8" i="16"/>
  <c r="D25" i="16"/>
  <c r="D98" i="16"/>
  <c r="D86" i="16"/>
  <c r="D100" i="16"/>
  <c r="D97" i="16"/>
  <c r="D9" i="16"/>
  <c r="D19" i="16"/>
  <c r="D28" i="16"/>
  <c r="D3" i="16"/>
  <c r="D92" i="16"/>
  <c r="D31" i="16"/>
  <c r="D76" i="16"/>
  <c r="D80" i="16"/>
  <c r="D58" i="16"/>
  <c r="D2" i="16"/>
  <c r="D68" i="16"/>
  <c r="D57" i="16"/>
  <c r="D93" i="16"/>
  <c r="D61" i="16"/>
  <c r="D72" i="16"/>
  <c r="D79" i="16"/>
  <c r="D49" i="16"/>
  <c r="D62" i="16"/>
  <c r="D1" i="16"/>
  <c r="D20" i="16"/>
  <c r="D94" i="16"/>
  <c r="D74" i="16"/>
  <c r="D70" i="16"/>
  <c r="D15" i="16"/>
  <c r="D34" i="16"/>
  <c r="D4" i="16"/>
  <c r="D30" i="16"/>
  <c r="D87" i="16"/>
  <c r="D89" i="16"/>
  <c r="D32" i="16"/>
  <c r="D40" i="16"/>
  <c r="D35" i="16"/>
  <c r="D83" i="16"/>
  <c r="D33" i="16"/>
  <c r="D43" i="16"/>
  <c r="D38" i="16"/>
  <c r="D50" i="16"/>
  <c r="D60" i="16"/>
  <c r="D64" i="16"/>
  <c r="D42" i="16"/>
  <c r="D82" i="16"/>
  <c r="D88" i="16"/>
  <c r="D45" i="16"/>
  <c r="D39" i="16"/>
  <c r="D17" i="16"/>
  <c r="D52" i="16"/>
  <c r="D41" i="16"/>
  <c r="D26" i="16"/>
  <c r="D5" i="16"/>
  <c r="D59" i="16"/>
  <c r="D66" i="16"/>
  <c r="D69" i="16"/>
  <c r="D27" i="16"/>
  <c r="D81" i="16"/>
  <c r="D67" i="16"/>
  <c r="D95" i="16"/>
  <c r="D51" i="16"/>
  <c r="D6" i="16"/>
  <c r="D18" i="16"/>
  <c r="D10" i="16"/>
  <c r="D53" i="16"/>
  <c r="D46" i="16"/>
  <c r="D96" i="16"/>
  <c r="D29" i="16"/>
  <c r="D73" i="16"/>
  <c r="D7" i="16"/>
  <c r="J145" i="15" l="1"/>
  <c r="J146" i="15" s="1"/>
  <c r="D145" i="15"/>
  <c r="D146" i="15" s="1"/>
  <c r="J122" i="15"/>
  <c r="J123" i="15" s="1"/>
  <c r="D122" i="15"/>
  <c r="D123" i="15" s="1"/>
  <c r="J99" i="15"/>
  <c r="J100" i="15" s="1"/>
  <c r="D99" i="15"/>
  <c r="D100" i="15" s="1"/>
  <c r="J76" i="15"/>
  <c r="J77" i="15" s="1"/>
  <c r="D76" i="15"/>
  <c r="D77" i="15" s="1"/>
  <c r="J53" i="15"/>
  <c r="J54" i="15" s="1"/>
  <c r="D53" i="15"/>
  <c r="D54" i="15" s="1"/>
  <c r="J7" i="15"/>
  <c r="J8" i="15" s="1"/>
  <c r="K7" i="15"/>
  <c r="D7" i="15"/>
  <c r="D8" i="15" s="1"/>
  <c r="G2" i="16"/>
  <c r="H13" i="16" s="1"/>
  <c r="G3" i="16"/>
  <c r="H25" i="16" s="1"/>
  <c r="G4" i="16"/>
  <c r="H37" i="16" s="1"/>
  <c r="G5" i="16"/>
  <c r="H49" i="16" s="1"/>
  <c r="G6" i="16"/>
  <c r="H61" i="16" s="1"/>
  <c r="G7" i="16"/>
  <c r="H73" i="16" s="1"/>
  <c r="G8" i="16"/>
  <c r="H85" i="16" s="1"/>
  <c r="G9" i="16"/>
  <c r="H97" i="16" s="1"/>
  <c r="G10" i="16"/>
  <c r="H109" i="16" s="1"/>
  <c r="G11" i="16"/>
  <c r="H121" i="16" s="1"/>
  <c r="G12" i="16"/>
  <c r="H133" i="16" s="1"/>
  <c r="G13" i="16"/>
  <c r="H145" i="16" s="1"/>
  <c r="G14" i="16"/>
  <c r="H157" i="16" s="1"/>
  <c r="G1" i="16"/>
  <c r="H1" i="16" s="1"/>
  <c r="C51" i="12" l="1"/>
  <c r="C47" i="12"/>
  <c r="C43" i="12"/>
  <c r="C39" i="12"/>
  <c r="I51" i="12"/>
  <c r="H40" i="12"/>
  <c r="H39" i="12"/>
  <c r="A58" i="16"/>
  <c r="A32" i="16"/>
  <c r="A46" i="16"/>
  <c r="C33" i="16"/>
  <c r="B90" i="16"/>
  <c r="C21" i="16"/>
  <c r="C23" i="16"/>
  <c r="A59" i="16"/>
  <c r="C51" i="16"/>
  <c r="B100" i="16"/>
  <c r="A8" i="16"/>
  <c r="C63" i="16"/>
  <c r="C9" i="16"/>
  <c r="A93" i="16"/>
  <c r="C98" i="16"/>
  <c r="A70" i="16"/>
  <c r="B37" i="16"/>
  <c r="B38" i="16"/>
  <c r="A34" i="16"/>
  <c r="B78" i="16"/>
  <c r="C100" i="16"/>
  <c r="C34" i="16"/>
  <c r="B17" i="16"/>
  <c r="A48" i="16"/>
  <c r="C14" i="16"/>
  <c r="C66" i="16"/>
  <c r="A83" i="16"/>
  <c r="B96" i="16"/>
  <c r="B10" i="16"/>
  <c r="A98" i="16"/>
  <c r="C92" i="16"/>
  <c r="C60" i="16"/>
  <c r="B81" i="16"/>
  <c r="B62" i="16"/>
  <c r="C7" i="16"/>
  <c r="C83" i="16"/>
  <c r="C49" i="16"/>
  <c r="B52" i="16"/>
  <c r="C82" i="16"/>
  <c r="A44" i="16"/>
  <c r="A82" i="16"/>
  <c r="B1" i="16"/>
  <c r="A42" i="16"/>
  <c r="A60" i="16"/>
  <c r="C91" i="16"/>
  <c r="B15" i="16"/>
  <c r="B55" i="16"/>
  <c r="C8" i="16"/>
  <c r="A31" i="16"/>
  <c r="B33" i="16"/>
  <c r="C73" i="16"/>
  <c r="A13" i="16"/>
  <c r="A28" i="16"/>
  <c r="A61" i="16"/>
  <c r="A84" i="16"/>
  <c r="A41" i="16"/>
  <c r="B73" i="16"/>
  <c r="A95" i="16"/>
  <c r="C61" i="16"/>
  <c r="B85" i="16"/>
  <c r="B18" i="16"/>
  <c r="B40" i="16"/>
  <c r="C43" i="16"/>
  <c r="C94" i="16"/>
  <c r="B5" i="16"/>
  <c r="C68" i="16"/>
  <c r="B30" i="16"/>
  <c r="A16" i="16"/>
  <c r="A90" i="16"/>
  <c r="A79" i="16"/>
  <c r="B68" i="16"/>
  <c r="C45" i="16"/>
  <c r="B57" i="16"/>
  <c r="A69" i="16"/>
  <c r="A56" i="16"/>
  <c r="B11" i="16"/>
  <c r="C75" i="16"/>
  <c r="A62" i="16"/>
  <c r="A12" i="16"/>
  <c r="B60" i="16"/>
  <c r="B91" i="16"/>
  <c r="A29" i="16"/>
  <c r="A55" i="16"/>
  <c r="C84" i="16"/>
  <c r="C26" i="16"/>
  <c r="C95" i="16"/>
  <c r="B54" i="16"/>
  <c r="C50" i="16"/>
  <c r="B77" i="16"/>
  <c r="A18" i="16"/>
  <c r="A10" i="16"/>
  <c r="C39" i="16"/>
  <c r="A91" i="16"/>
  <c r="C3" i="16"/>
  <c r="B44" i="16"/>
  <c r="C22" i="16"/>
  <c r="A94" i="16"/>
  <c r="A50" i="16"/>
  <c r="B12" i="16"/>
  <c r="C53" i="16"/>
  <c r="A80" i="16"/>
  <c r="C72" i="16"/>
  <c r="B65" i="16"/>
  <c r="C46" i="16"/>
  <c r="B71" i="16"/>
  <c r="A43" i="16"/>
  <c r="A63" i="16"/>
  <c r="C58" i="16"/>
  <c r="B36" i="16"/>
  <c r="B59" i="16"/>
  <c r="C44" i="16"/>
  <c r="A53" i="16"/>
  <c r="A25" i="16"/>
  <c r="A65" i="16"/>
  <c r="A15" i="16"/>
  <c r="B83" i="16"/>
  <c r="C86" i="16"/>
  <c r="C56" i="16"/>
  <c r="C11" i="16"/>
  <c r="A6" i="16"/>
  <c r="C24" i="16"/>
  <c r="A24" i="16"/>
  <c r="C87" i="16"/>
  <c r="B42" i="16"/>
  <c r="A67" i="16"/>
  <c r="B56" i="16"/>
  <c r="C42" i="16"/>
  <c r="A1" i="16"/>
  <c r="C71" i="16"/>
  <c r="C89" i="16"/>
  <c r="B72" i="16"/>
  <c r="B24" i="16"/>
  <c r="C25" i="16"/>
  <c r="B99" i="16"/>
  <c r="B34" i="16"/>
  <c r="B14" i="16"/>
  <c r="B21" i="16"/>
  <c r="C69" i="16"/>
  <c r="C15" i="16"/>
  <c r="C19" i="16"/>
  <c r="C31" i="16"/>
  <c r="A97" i="16"/>
  <c r="B7" i="16"/>
  <c r="B76" i="16"/>
  <c r="B20" i="16"/>
  <c r="B87" i="16"/>
  <c r="A96" i="16"/>
  <c r="A78" i="16"/>
  <c r="C37" i="16"/>
  <c r="B31" i="16"/>
  <c r="C96" i="16"/>
  <c r="A66" i="16"/>
  <c r="A39" i="16"/>
  <c r="A3" i="16"/>
  <c r="A99" i="16"/>
  <c r="A2" i="16"/>
  <c r="B66" i="16"/>
  <c r="A36" i="16"/>
  <c r="B80" i="16"/>
  <c r="B39" i="16"/>
  <c r="B6" i="16"/>
  <c r="B2" i="16"/>
  <c r="B46" i="16"/>
  <c r="C76" i="16"/>
  <c r="C74" i="16"/>
  <c r="A7" i="16"/>
  <c r="C16" i="16"/>
  <c r="C67" i="16"/>
  <c r="A35" i="16"/>
  <c r="A9" i="16"/>
  <c r="B51" i="16"/>
  <c r="B50" i="16"/>
  <c r="A26" i="16"/>
  <c r="B97" i="16"/>
  <c r="B23" i="16"/>
  <c r="A88" i="16"/>
  <c r="A75" i="16"/>
  <c r="B95" i="16"/>
  <c r="C1" i="16"/>
  <c r="A85" i="16"/>
  <c r="B8" i="16"/>
  <c r="C17" i="16"/>
  <c r="B41" i="16"/>
  <c r="B98" i="16"/>
  <c r="B82" i="16"/>
  <c r="C20" i="16"/>
  <c r="B63" i="16"/>
  <c r="B3" i="16"/>
  <c r="C40" i="16"/>
  <c r="A19" i="16"/>
  <c r="C54" i="16"/>
  <c r="B75" i="16"/>
  <c r="C13" i="16"/>
  <c r="A52" i="16"/>
  <c r="C35" i="16"/>
  <c r="A71" i="16"/>
  <c r="B13" i="16"/>
  <c r="A37" i="16"/>
  <c r="B4" i="16"/>
  <c r="B16" i="16"/>
  <c r="B79" i="16"/>
  <c r="B70" i="16"/>
  <c r="B92" i="16"/>
  <c r="A27" i="16"/>
  <c r="B9" i="16"/>
  <c r="C30" i="16"/>
  <c r="A23" i="16"/>
  <c r="A64" i="16"/>
  <c r="B28" i="16"/>
  <c r="A49" i="16"/>
  <c r="C77" i="16"/>
  <c r="B67" i="16"/>
  <c r="A92" i="16"/>
  <c r="B93" i="16"/>
  <c r="B58" i="16"/>
  <c r="A87" i="16"/>
  <c r="C6" i="16"/>
  <c r="B64" i="16"/>
  <c r="C81" i="16"/>
  <c r="C2" i="16"/>
  <c r="C48" i="16"/>
  <c r="A21" i="16"/>
  <c r="C52" i="16"/>
  <c r="B94" i="16"/>
  <c r="B19" i="16"/>
  <c r="A11" i="16"/>
  <c r="B88" i="16"/>
  <c r="C78" i="16"/>
  <c r="B35" i="16"/>
  <c r="C70" i="16"/>
  <c r="C29" i="16"/>
  <c r="C80" i="16"/>
  <c r="A38" i="16"/>
  <c r="B86" i="16"/>
  <c r="B53" i="16"/>
  <c r="C32" i="16"/>
  <c r="A47" i="16"/>
  <c r="A76" i="16"/>
  <c r="C59" i="16"/>
  <c r="A72" i="16"/>
  <c r="B25" i="16"/>
  <c r="C47" i="16"/>
  <c r="C93" i="16"/>
  <c r="A100" i="16"/>
  <c r="A86" i="16"/>
  <c r="C88" i="16"/>
  <c r="C10" i="16"/>
  <c r="A81" i="16"/>
  <c r="A14" i="16"/>
  <c r="A22" i="16"/>
  <c r="A57" i="16"/>
  <c r="C64" i="16"/>
  <c r="A33" i="16"/>
  <c r="A45" i="16"/>
  <c r="C55" i="16"/>
  <c r="B47" i="16"/>
  <c r="B89" i="16"/>
  <c r="B69" i="16"/>
  <c r="C79" i="16"/>
  <c r="A54" i="16"/>
  <c r="A89" i="16"/>
  <c r="B45" i="16"/>
  <c r="C12" i="16"/>
  <c r="B29" i="16"/>
  <c r="C85" i="16"/>
  <c r="C65" i="16"/>
  <c r="B22" i="16"/>
  <c r="B49" i="16"/>
  <c r="C18" i="16"/>
  <c r="A74" i="16"/>
  <c r="A20" i="16"/>
  <c r="C38" i="16"/>
  <c r="A17" i="16"/>
  <c r="A68" i="16"/>
  <c r="C27" i="16"/>
  <c r="C28" i="16"/>
  <c r="C57" i="16"/>
  <c r="B27" i="16"/>
  <c r="C97" i="16"/>
  <c r="B26" i="16"/>
  <c r="A30" i="16"/>
  <c r="B32" i="16"/>
  <c r="B61" i="16"/>
  <c r="C41" i="16"/>
  <c r="C5" i="16"/>
  <c r="A73" i="16"/>
  <c r="C99" i="16"/>
  <c r="A4" i="16"/>
  <c r="B74" i="16"/>
  <c r="A77" i="16"/>
  <c r="C90" i="16"/>
  <c r="A40" i="16"/>
  <c r="C62" i="16"/>
  <c r="A5" i="16"/>
  <c r="C4" i="16"/>
  <c r="B48" i="16"/>
  <c r="B84" i="16"/>
  <c r="C36" i="16"/>
  <c r="A51" i="16"/>
  <c r="B43" i="16"/>
  <c r="K165" i="16" l="1"/>
  <c r="K158" i="15" s="1"/>
  <c r="L136" i="16"/>
  <c r="L130" i="15" s="1"/>
  <c r="J142" i="16"/>
  <c r="J136" i="15" s="1"/>
  <c r="K123" i="16"/>
  <c r="E129" i="15" s="1"/>
  <c r="L128" i="16"/>
  <c r="F134" i="15" s="1"/>
  <c r="K110" i="16"/>
  <c r="K105" i="15" s="1"/>
  <c r="K86" i="16"/>
  <c r="K82" i="15" s="1"/>
  <c r="K161" i="16"/>
  <c r="K154" i="15" s="1"/>
  <c r="L135" i="16"/>
  <c r="L129" i="15" s="1"/>
  <c r="J141" i="16"/>
  <c r="J135" i="15" s="1"/>
  <c r="K122" i="16"/>
  <c r="E128" i="15" s="1"/>
  <c r="L127" i="16"/>
  <c r="F133" i="15" s="1"/>
  <c r="K121" i="16"/>
  <c r="E127" i="15" s="1"/>
  <c r="L86" i="16"/>
  <c r="L82" i="15" s="1"/>
  <c r="L162" i="16"/>
  <c r="L155" i="15" s="1"/>
  <c r="L138" i="16"/>
  <c r="L132" i="15" s="1"/>
  <c r="K125" i="16"/>
  <c r="E131" i="15" s="1"/>
  <c r="K118" i="16"/>
  <c r="K113" i="15" s="1"/>
  <c r="L91" i="16"/>
  <c r="L87" i="15" s="1"/>
  <c r="K85" i="16"/>
  <c r="K81" i="15" s="1"/>
  <c r="K78" i="16"/>
  <c r="E86" i="15" s="1"/>
  <c r="L83" i="16"/>
  <c r="F91" i="15" s="1"/>
  <c r="J53" i="16"/>
  <c r="D62" i="15" s="1"/>
  <c r="J42" i="16"/>
  <c r="J40" i="15" s="1"/>
  <c r="K47" i="16"/>
  <c r="K45" i="15" s="1"/>
  <c r="L28" i="16"/>
  <c r="F38" i="15" s="1"/>
  <c r="J34" i="16"/>
  <c r="D44" i="15" s="1"/>
  <c r="J20" i="16"/>
  <c r="J19" i="15" s="1"/>
  <c r="K17" i="16"/>
  <c r="K16" i="15" s="1"/>
  <c r="J127" i="16"/>
  <c r="D133" i="15" s="1"/>
  <c r="L96" i="16"/>
  <c r="L92" i="15" s="1"/>
  <c r="L141" i="16"/>
  <c r="L135" i="15" s="1"/>
  <c r="K128" i="16"/>
  <c r="E134" i="15" s="1"/>
  <c r="K102" i="16"/>
  <c r="E109" i="15" s="1"/>
  <c r="K93" i="16"/>
  <c r="K89" i="15" s="1"/>
  <c r="L74" i="16"/>
  <c r="F82" i="15" s="1"/>
  <c r="J80" i="16"/>
  <c r="D88" i="15" s="1"/>
  <c r="L73" i="16"/>
  <c r="F81" i="15" s="1"/>
  <c r="K38" i="16"/>
  <c r="K36" i="15" s="1"/>
  <c r="L43" i="16"/>
  <c r="L41" i="15" s="1"/>
  <c r="K37" i="16"/>
  <c r="K35" i="15" s="1"/>
  <c r="K30" i="16"/>
  <c r="E40" i="15" s="1"/>
  <c r="L35" i="16"/>
  <c r="F45" i="15" s="1"/>
  <c r="J3" i="16"/>
  <c r="D14" i="15" s="1"/>
  <c r="L30" i="16"/>
  <c r="F40" i="15" s="1"/>
  <c r="L137" i="16"/>
  <c r="L131" i="15" s="1"/>
  <c r="K95" i="16"/>
  <c r="K91" i="15" s="1"/>
  <c r="K137" i="16"/>
  <c r="K131" i="15" s="1"/>
  <c r="J124" i="16"/>
  <c r="D130" i="15" s="1"/>
  <c r="J113" i="16"/>
  <c r="J108" i="15" s="1"/>
  <c r="K92" i="16"/>
  <c r="K88" i="15" s="1"/>
  <c r="J85" i="16"/>
  <c r="J81" i="15" s="1"/>
  <c r="J79" i="16"/>
  <c r="D87" i="15" s="1"/>
  <c r="K84" i="16"/>
  <c r="E92" i="15" s="1"/>
  <c r="K58" i="16"/>
  <c r="E67" i="15" s="1"/>
  <c r="L42" i="16"/>
  <c r="L40" i="15" s="1"/>
  <c r="J48" i="16"/>
  <c r="J46" i="15" s="1"/>
  <c r="J32" i="16"/>
  <c r="D42" i="15" s="1"/>
  <c r="L157" i="16"/>
  <c r="L150" i="15" s="1"/>
  <c r="L88" i="16"/>
  <c r="L84" i="15" s="1"/>
  <c r="J82" i="16"/>
  <c r="D90" i="15" s="1"/>
  <c r="J27" i="16"/>
  <c r="D37" i="15" s="1"/>
  <c r="K79" i="16"/>
  <c r="E87" i="15" s="1"/>
  <c r="J63" i="16"/>
  <c r="J60" i="15" s="1"/>
  <c r="K83" i="16"/>
  <c r="E91" i="15" s="1"/>
  <c r="K28" i="16"/>
  <c r="E38" i="15" s="1"/>
  <c r="L59" i="16"/>
  <c r="F68" i="15" s="1"/>
  <c r="J39" i="16"/>
  <c r="J37" i="15" s="1"/>
  <c r="J159" i="16"/>
  <c r="J152" i="15" s="1"/>
  <c r="K14" i="16"/>
  <c r="K13" i="15" s="1"/>
  <c r="L167" i="16"/>
  <c r="L160" i="15" s="1"/>
  <c r="J14" i="16"/>
  <c r="J13" i="15" s="1"/>
  <c r="J109" i="16"/>
  <c r="J104" i="15" s="1"/>
  <c r="K163" i="16"/>
  <c r="K156" i="15" s="1"/>
  <c r="J19" i="16"/>
  <c r="J18" i="15" s="1"/>
  <c r="L118" i="16"/>
  <c r="L113" i="15" s="1"/>
  <c r="L60" i="16"/>
  <c r="F69" i="15" s="1"/>
  <c r="K99" i="16"/>
  <c r="E106" i="15" s="1"/>
  <c r="K56" i="16"/>
  <c r="E65" i="15" s="1"/>
  <c r="K156" i="16"/>
  <c r="E161" i="15" s="1"/>
  <c r="L97" i="16"/>
  <c r="F104" i="15" s="1"/>
  <c r="J148" i="16"/>
  <c r="D153" i="15" s="1"/>
  <c r="J5" i="16"/>
  <c r="D16" i="15" s="1"/>
  <c r="L114" i="16"/>
  <c r="L109" i="15" s="1"/>
  <c r="K52" i="16"/>
  <c r="E61" i="15" s="1"/>
  <c r="L147" i="16"/>
  <c r="F152" i="15" s="1"/>
  <c r="J134" i="16"/>
  <c r="J128" i="15" s="1"/>
  <c r="K139" i="16"/>
  <c r="K133" i="15" s="1"/>
  <c r="L144" i="16"/>
  <c r="L138" i="15" s="1"/>
  <c r="J126" i="16"/>
  <c r="D132" i="15" s="1"/>
  <c r="K131" i="16"/>
  <c r="E137" i="15" s="1"/>
  <c r="K109" i="16"/>
  <c r="K104" i="15" s="1"/>
  <c r="J89" i="16"/>
  <c r="J85" i="15" s="1"/>
  <c r="J149" i="16"/>
  <c r="D154" i="15" s="1"/>
  <c r="K138" i="16"/>
  <c r="K132" i="15" s="1"/>
  <c r="L143" i="16"/>
  <c r="L137" i="15" s="1"/>
  <c r="J125" i="16"/>
  <c r="D131" i="15" s="1"/>
  <c r="K130" i="16"/>
  <c r="E136" i="15" s="1"/>
  <c r="J117" i="16"/>
  <c r="J112" i="15" s="1"/>
  <c r="K89" i="16"/>
  <c r="K85" i="15" s="1"/>
  <c r="J153" i="16"/>
  <c r="D158" i="15" s="1"/>
  <c r="J144" i="16"/>
  <c r="J138" i="15" s="1"/>
  <c r="L130" i="16"/>
  <c r="F136" i="15" s="1"/>
  <c r="J87" i="16"/>
  <c r="J83" i="15" s="1"/>
  <c r="K94" i="16"/>
  <c r="K90" i="15" s="1"/>
  <c r="L75" i="16"/>
  <c r="F83" i="15" s="1"/>
  <c r="J81" i="16"/>
  <c r="D89" i="15" s="1"/>
  <c r="K64" i="16"/>
  <c r="K61" i="15" s="1"/>
  <c r="K39" i="16"/>
  <c r="K37" i="15" s="1"/>
  <c r="L44" i="16"/>
  <c r="L42" i="15" s="1"/>
  <c r="J26" i="16"/>
  <c r="D36" i="15" s="1"/>
  <c r="K31" i="16"/>
  <c r="E41" i="15" s="1"/>
  <c r="L36" i="16"/>
  <c r="F46" i="15" s="1"/>
  <c r="J7" i="16"/>
  <c r="D18" i="15" s="1"/>
  <c r="J135" i="16"/>
  <c r="J129" i="15" s="1"/>
  <c r="J86" i="16"/>
  <c r="J82" i="15" s="1"/>
  <c r="K136" i="16"/>
  <c r="K130" i="15" s="1"/>
  <c r="J123" i="16"/>
  <c r="D129" i="15" s="1"/>
  <c r="J121" i="16"/>
  <c r="D127" i="15" s="1"/>
  <c r="J90" i="16"/>
  <c r="J86" i="15" s="1"/>
  <c r="J96" i="16"/>
  <c r="J92" i="15" s="1"/>
  <c r="K77" i="16"/>
  <c r="E85" i="15" s="1"/>
  <c r="L82" i="16"/>
  <c r="F90" i="15" s="1"/>
  <c r="J71" i="16"/>
  <c r="J68" i="15" s="1"/>
  <c r="J41" i="16"/>
  <c r="J39" i="15" s="1"/>
  <c r="K46" i="16"/>
  <c r="K44" i="15" s="1"/>
  <c r="L27" i="16"/>
  <c r="F37" i="15" s="1"/>
  <c r="J33" i="16"/>
  <c r="D43" i="15" s="1"/>
  <c r="J16" i="16"/>
  <c r="J15" i="15" s="1"/>
  <c r="J1" i="16"/>
  <c r="D12" i="15" s="1"/>
  <c r="J36" i="16"/>
  <c r="D46" i="15" s="1"/>
  <c r="L129" i="16"/>
  <c r="F135" i="15" s="1"/>
  <c r="J164" i="16"/>
  <c r="J157" i="15" s="1"/>
  <c r="L142" i="16"/>
  <c r="L136" i="15" s="1"/>
  <c r="K129" i="16"/>
  <c r="E135" i="15" s="1"/>
  <c r="K88" i="16"/>
  <c r="K84" i="15" s="1"/>
  <c r="J95" i="16"/>
  <c r="J91" i="15" s="1"/>
  <c r="K76" i="16"/>
  <c r="E84" i="15" s="1"/>
  <c r="L81" i="16"/>
  <c r="F89" i="15" s="1"/>
  <c r="J67" i="16"/>
  <c r="J64" i="15" s="1"/>
  <c r="J40" i="16"/>
  <c r="J38" i="15" s="1"/>
  <c r="K45" i="16"/>
  <c r="K43" i="15" s="1"/>
  <c r="L26" i="16"/>
  <c r="F36" i="15" s="1"/>
  <c r="L25" i="16"/>
  <c r="F35" i="15" s="1"/>
  <c r="K124" i="16"/>
  <c r="E130" i="15" s="1"/>
  <c r="J74" i="16"/>
  <c r="D82" i="15" s="1"/>
  <c r="K40" i="16"/>
  <c r="K38" i="15" s="1"/>
  <c r="J25" i="16"/>
  <c r="D35" i="15" s="1"/>
  <c r="L29" i="16"/>
  <c r="F39" i="15" s="1"/>
  <c r="J31" i="16"/>
  <c r="D41" i="15" s="1"/>
  <c r="L41" i="16"/>
  <c r="L39" i="15" s="1"/>
  <c r="L18" i="16"/>
  <c r="L17" i="15" s="1"/>
  <c r="J35" i="16"/>
  <c r="D45" i="15" s="1"/>
  <c r="K36" i="16"/>
  <c r="E46" i="15" s="1"/>
  <c r="K13" i="16"/>
  <c r="K12" i="15" s="1"/>
  <c r="L66" i="16"/>
  <c r="L63" i="15" s="1"/>
  <c r="L24" i="16"/>
  <c r="L23" i="15" s="1"/>
  <c r="K66" i="16"/>
  <c r="K63" i="15" s="1"/>
  <c r="J111" i="16"/>
  <c r="J106" i="15" s="1"/>
  <c r="K115" i="16"/>
  <c r="K110" i="15" s="1"/>
  <c r="J70" i="16"/>
  <c r="J67" i="15" s="1"/>
  <c r="J157" i="16"/>
  <c r="J150" i="15" s="1"/>
  <c r="J50" i="16"/>
  <c r="D59" i="15" s="1"/>
  <c r="J150" i="16"/>
  <c r="D155" i="15" s="1"/>
  <c r="L105" i="16"/>
  <c r="F112" i="15" s="1"/>
  <c r="L49" i="16"/>
  <c r="F58" i="15" s="1"/>
  <c r="L98" i="16"/>
  <c r="F105" i="15" s="1"/>
  <c r="J4" i="16"/>
  <c r="D15" i="15" s="1"/>
  <c r="J6" i="16"/>
  <c r="D17" i="15" s="1"/>
  <c r="L100" i="16"/>
  <c r="F107" i="15" s="1"/>
  <c r="J52" i="16"/>
  <c r="D61" i="15" s="1"/>
  <c r="K135" i="16"/>
  <c r="K129" i="15" s="1"/>
  <c r="L140" i="16"/>
  <c r="L134" i="15" s="1"/>
  <c r="J122" i="16"/>
  <c r="D128" i="15" s="1"/>
  <c r="K127" i="16"/>
  <c r="E133" i="15" s="1"/>
  <c r="L132" i="16"/>
  <c r="F138" i="15" s="1"/>
  <c r="L103" i="16"/>
  <c r="F110" i="15" s="1"/>
  <c r="K90" i="16"/>
  <c r="K86" i="15" s="1"/>
  <c r="K134" i="16"/>
  <c r="K128" i="15" s="1"/>
  <c r="L139" i="16"/>
  <c r="L133" i="15" s="1"/>
  <c r="K133" i="16"/>
  <c r="K127" i="15" s="1"/>
  <c r="K126" i="16"/>
  <c r="E132" i="15" s="1"/>
  <c r="L131" i="16"/>
  <c r="F137" i="15" s="1"/>
  <c r="L107" i="16"/>
  <c r="F114" i="15" s="1"/>
  <c r="L90" i="16"/>
  <c r="L86" i="15" s="1"/>
  <c r="J136" i="16"/>
  <c r="J130" i="15" s="1"/>
  <c r="L122" i="16"/>
  <c r="F128" i="15" s="1"/>
  <c r="L121" i="16"/>
  <c r="F127" i="15" s="1"/>
  <c r="L89" i="16"/>
  <c r="L85" i="15" s="1"/>
  <c r="L95" i="16"/>
  <c r="L91" i="15" s="1"/>
  <c r="J77" i="16"/>
  <c r="D85" i="15" s="1"/>
  <c r="K82" i="16"/>
  <c r="E90" i="15" s="1"/>
  <c r="L69" i="16"/>
  <c r="L66" i="15" s="1"/>
  <c r="L40" i="16"/>
  <c r="L38" i="15" s="1"/>
  <c r="J46" i="16"/>
  <c r="J44" i="15" s="1"/>
  <c r="K27" i="16"/>
  <c r="E37" i="15" s="1"/>
  <c r="L32" i="16"/>
  <c r="F42" i="15" s="1"/>
  <c r="L14" i="16"/>
  <c r="L13" i="15" s="1"/>
  <c r="K12" i="16"/>
  <c r="E23" i="15" s="1"/>
  <c r="K140" i="16"/>
  <c r="K134" i="15" s="1"/>
  <c r="J94" i="16"/>
  <c r="J90" i="15" s="1"/>
  <c r="J139" i="16"/>
  <c r="J133" i="15" s="1"/>
  <c r="L125" i="16"/>
  <c r="F131" i="15" s="1"/>
  <c r="L119" i="16"/>
  <c r="L114" i="15" s="1"/>
  <c r="J92" i="16"/>
  <c r="J88" i="15" s="1"/>
  <c r="L85" i="16"/>
  <c r="L81" i="15" s="1"/>
  <c r="L78" i="16"/>
  <c r="F86" i="15" s="1"/>
  <c r="J84" i="16"/>
  <c r="D92" i="15" s="1"/>
  <c r="K54" i="16"/>
  <c r="E63" i="15" s="1"/>
  <c r="K42" i="16"/>
  <c r="K40" i="15" s="1"/>
  <c r="L47" i="16"/>
  <c r="L45" i="15" s="1"/>
  <c r="J29" i="16"/>
  <c r="D39" i="15" s="1"/>
  <c r="K34" i="16"/>
  <c r="E44" i="15" s="1"/>
  <c r="K21" i="16"/>
  <c r="K20" i="15" s="1"/>
  <c r="J28" i="16"/>
  <c r="D38" i="15" s="1"/>
  <c r="L22" i="16"/>
  <c r="L21" i="15" s="1"/>
  <c r="K91" i="16"/>
  <c r="K87" i="15" s="1"/>
  <c r="L134" i="16"/>
  <c r="L128" i="15" s="1"/>
  <c r="L133" i="16"/>
  <c r="L127" i="15" s="1"/>
  <c r="J132" i="16"/>
  <c r="D138" i="15" s="1"/>
  <c r="J91" i="16"/>
  <c r="J87" i="15" s="1"/>
  <c r="K96" i="16"/>
  <c r="K92" i="15" s="1"/>
  <c r="L77" i="16"/>
  <c r="F85" i="15" s="1"/>
  <c r="J83" i="16"/>
  <c r="D91" i="15" s="1"/>
  <c r="K72" i="16"/>
  <c r="K69" i="15" s="1"/>
  <c r="K41" i="16"/>
  <c r="K39" i="15" s="1"/>
  <c r="L46" i="16"/>
  <c r="L44" i="15" s="1"/>
  <c r="K29" i="16"/>
  <c r="E39" i="15" s="1"/>
  <c r="L9" i="16"/>
  <c r="F20" i="15" s="1"/>
  <c r="K114" i="16"/>
  <c r="K109" i="15" s="1"/>
  <c r="J78" i="16"/>
  <c r="D86" i="15" s="1"/>
  <c r="L45" i="16"/>
  <c r="L43" i="15" s="1"/>
  <c r="J11" i="16"/>
  <c r="D22" i="15" s="1"/>
  <c r="J24" i="16"/>
  <c r="J23" i="15" s="1"/>
  <c r="L76" i="16"/>
  <c r="F84" i="15" s="1"/>
  <c r="J47" i="16"/>
  <c r="J45" i="15" s="1"/>
  <c r="L84" i="16"/>
  <c r="F92" i="15" s="1"/>
  <c r="L80" i="16"/>
  <c r="F88" i="15" s="1"/>
  <c r="L5" i="16"/>
  <c r="F16" i="15" s="1"/>
  <c r="L19" i="16"/>
  <c r="L18" i="15" s="1"/>
  <c r="K119" i="16"/>
  <c r="K114" i="15" s="1"/>
  <c r="K19" i="16"/>
  <c r="K18" i="15" s="1"/>
  <c r="J138" i="16"/>
  <c r="J132" i="15" s="1"/>
  <c r="L115" i="16"/>
  <c r="L110" i="15" s="1"/>
  <c r="K142" i="16"/>
  <c r="K136" i="15" s="1"/>
  <c r="J88" i="16"/>
  <c r="J84" i="15" s="1"/>
  <c r="K98" i="16"/>
  <c r="E105" i="15" s="1"/>
  <c r="K73" i="16"/>
  <c r="E81" i="15" s="1"/>
  <c r="J30" i="16"/>
  <c r="D40" i="15" s="1"/>
  <c r="K132" i="16"/>
  <c r="E138" i="15" s="1"/>
  <c r="K87" i="16"/>
  <c r="K83" i="15" s="1"/>
  <c r="L65" i="16"/>
  <c r="L62" i="15" s="1"/>
  <c r="L31" i="16"/>
  <c r="F41" i="15" s="1"/>
  <c r="J133" i="16"/>
  <c r="J127" i="15" s="1"/>
  <c r="K97" i="16"/>
  <c r="E104" i="15" s="1"/>
  <c r="J73" i="16"/>
  <c r="D81" i="15" s="1"/>
  <c r="L34" i="16"/>
  <c r="F44" i="15" s="1"/>
  <c r="K32" i="16"/>
  <c r="E42" i="15" s="1"/>
  <c r="L33" i="16"/>
  <c r="F43" i="15" s="1"/>
  <c r="J72" i="16"/>
  <c r="J69" i="15" s="1"/>
  <c r="K116" i="16"/>
  <c r="K111" i="15" s="1"/>
  <c r="L55" i="16"/>
  <c r="F64" i="15" s="1"/>
  <c r="K55" i="16"/>
  <c r="E64" i="15" s="1"/>
  <c r="J51" i="16"/>
  <c r="D60" i="15" s="1"/>
  <c r="J104" i="16"/>
  <c r="D111" i="15" s="1"/>
  <c r="K11" i="16"/>
  <c r="E22" i="15" s="1"/>
  <c r="K152" i="16"/>
  <c r="E157" i="15" s="1"/>
  <c r="L23" i="16"/>
  <c r="L22" i="15" s="1"/>
  <c r="K65" i="16"/>
  <c r="K62" i="15" s="1"/>
  <c r="K23" i="16"/>
  <c r="K22" i="15" s="1"/>
  <c r="J65" i="16"/>
  <c r="J62" i="15" s="1"/>
  <c r="K145" i="16"/>
  <c r="E150" i="15" s="1"/>
  <c r="J114" i="16"/>
  <c r="J109" i="15" s="1"/>
  <c r="L68" i="16"/>
  <c r="L65" i="15" s="1"/>
  <c r="K168" i="16"/>
  <c r="K161" i="15" s="1"/>
  <c r="L108" i="16"/>
  <c r="F115" i="15" s="1"/>
  <c r="L148" i="16"/>
  <c r="F153" i="15" s="1"/>
  <c r="K104" i="16"/>
  <c r="E111" i="15" s="1"/>
  <c r="J60" i="16"/>
  <c r="D69" i="15" s="1"/>
  <c r="L145" i="16"/>
  <c r="F150" i="15" s="1"/>
  <c r="L2" i="16"/>
  <c r="F13" i="15" s="1"/>
  <c r="L4" i="16"/>
  <c r="F15" i="15" s="1"/>
  <c r="K3" i="16"/>
  <c r="E14" i="15" s="1"/>
  <c r="L57" i="16"/>
  <c r="F66" i="15" s="1"/>
  <c r="L12" i="16"/>
  <c r="F23" i="15" s="1"/>
  <c r="J17" i="16"/>
  <c r="J16" i="15" s="1"/>
  <c r="K111" i="16"/>
  <c r="K106" i="15" s="1"/>
  <c r="L16" i="16"/>
  <c r="L15" i="15" s="1"/>
  <c r="J119" i="16"/>
  <c r="J114" i="15" s="1"/>
  <c r="L160" i="16"/>
  <c r="L153" i="15" s="1"/>
  <c r="K16" i="16"/>
  <c r="K15" i="15" s="1"/>
  <c r="L109" i="16"/>
  <c r="L104" i="15" s="1"/>
  <c r="L161" i="16"/>
  <c r="L154" i="15" s="1"/>
  <c r="J102" i="16"/>
  <c r="D109" i="15" s="1"/>
  <c r="L53" i="16"/>
  <c r="F62" i="15" s="1"/>
  <c r="K148" i="16"/>
  <c r="E153" i="15" s="1"/>
  <c r="K101" i="16"/>
  <c r="E108" i="15" s="1"/>
  <c r="L7" i="16"/>
  <c r="F18" i="15" s="1"/>
  <c r="L165" i="16"/>
  <c r="L158" i="15" s="1"/>
  <c r="J147" i="16"/>
  <c r="D152" i="15" s="1"/>
  <c r="K7" i="16"/>
  <c r="E18" i="15" s="1"/>
  <c r="L15" i="16"/>
  <c r="L14" i="15" s="1"/>
  <c r="K157" i="16"/>
  <c r="K150" i="15" s="1"/>
  <c r="K15" i="16"/>
  <c r="K14" i="15" s="1"/>
  <c r="L117" i="16"/>
  <c r="L112" i="15" s="1"/>
  <c r="K159" i="16"/>
  <c r="K152" i="15" s="1"/>
  <c r="K150" i="16"/>
  <c r="E155" i="15" s="1"/>
  <c r="K57" i="16"/>
  <c r="E66" i="15" s="1"/>
  <c r="K107" i="16"/>
  <c r="E114" i="15" s="1"/>
  <c r="L106" i="16"/>
  <c r="F113" i="15" s="1"/>
  <c r="L11" i="16"/>
  <c r="F22" i="15" s="1"/>
  <c r="L164" i="16"/>
  <c r="L157" i="15" s="1"/>
  <c r="K143" i="16"/>
  <c r="K137" i="15" s="1"/>
  <c r="L87" i="16"/>
  <c r="L83" i="15" s="1"/>
  <c r="L123" i="16"/>
  <c r="F129" i="15" s="1"/>
  <c r="J168" i="16"/>
  <c r="J161" i="15" s="1"/>
  <c r="J93" i="16"/>
  <c r="J89" i="15" s="1"/>
  <c r="J38" i="16"/>
  <c r="J36" i="15" s="1"/>
  <c r="K35" i="16"/>
  <c r="E45" i="15" s="1"/>
  <c r="K154" i="16"/>
  <c r="E159" i="15" s="1"/>
  <c r="L94" i="16"/>
  <c r="L90" i="15" s="1"/>
  <c r="L39" i="16"/>
  <c r="L37" i="15" s="1"/>
  <c r="K25" i="16"/>
  <c r="E35" i="15" s="1"/>
  <c r="K75" i="16"/>
  <c r="E83" i="15" s="1"/>
  <c r="L93" i="16"/>
  <c r="L89" i="15" s="1"/>
  <c r="L38" i="16"/>
  <c r="L36" i="15" s="1"/>
  <c r="J143" i="16"/>
  <c r="J137" i="15" s="1"/>
  <c r="J43" i="16"/>
  <c r="J41" i="15" s="1"/>
  <c r="K48" i="16"/>
  <c r="K46" i="15" s="1"/>
  <c r="K162" i="16"/>
  <c r="K155" i="15" s="1"/>
  <c r="L168" i="16"/>
  <c r="L161" i="15" s="1"/>
  <c r="L64" i="16"/>
  <c r="L61" i="15" s="1"/>
  <c r="L104" i="16"/>
  <c r="F111" i="15" s="1"/>
  <c r="K100" i="16"/>
  <c r="E107" i="15" s="1"/>
  <c r="K153" i="16"/>
  <c r="E158" i="15" s="1"/>
  <c r="K71" i="16"/>
  <c r="K68" i="15" s="1"/>
  <c r="K149" i="16"/>
  <c r="E154" i="15" s="1"/>
  <c r="K18" i="16"/>
  <c r="K17" i="15" s="1"/>
  <c r="L112" i="16"/>
  <c r="L107" i="15" s="1"/>
  <c r="J18" i="16"/>
  <c r="J17" i="15" s="1"/>
  <c r="J101" i="16"/>
  <c r="D108" i="15" s="1"/>
  <c r="K167" i="16"/>
  <c r="K160" i="15" s="1"/>
  <c r="J23" i="16"/>
  <c r="J22" i="15" s="1"/>
  <c r="K63" i="16"/>
  <c r="K60" i="15" s="1"/>
  <c r="J163" i="16"/>
  <c r="J156" i="15" s="1"/>
  <c r="K103" i="16"/>
  <c r="E110" i="15" s="1"/>
  <c r="K60" i="16"/>
  <c r="E69" i="15" s="1"/>
  <c r="J99" i="16"/>
  <c r="D106" i="15" s="1"/>
  <c r="L54" i="16"/>
  <c r="F63" i="15" s="1"/>
  <c r="J152" i="16"/>
  <c r="D157" i="15" s="1"/>
  <c r="J9" i="16"/>
  <c r="D20" i="15" s="1"/>
  <c r="J12" i="16"/>
  <c r="D23" i="15" s="1"/>
  <c r="K49" i="16"/>
  <c r="E58" i="15" s="1"/>
  <c r="J145" i="16"/>
  <c r="D150" i="15" s="1"/>
  <c r="J62" i="16"/>
  <c r="J59" i="15" s="1"/>
  <c r="L158" i="16"/>
  <c r="L151" i="15" s="1"/>
  <c r="J165" i="16"/>
  <c r="J158" i="15" s="1"/>
  <c r="L51" i="16"/>
  <c r="F60" i="15" s="1"/>
  <c r="L113" i="16"/>
  <c r="L108" i="15" s="1"/>
  <c r="J118" i="16"/>
  <c r="J113" i="15" s="1"/>
  <c r="L72" i="16"/>
  <c r="L69" i="15" s="1"/>
  <c r="J116" i="16"/>
  <c r="J111" i="15" s="1"/>
  <c r="J58" i="16"/>
  <c r="D67" i="15" s="1"/>
  <c r="L152" i="16"/>
  <c r="F157" i="15" s="1"/>
  <c r="K108" i="16"/>
  <c r="E115" i="15" s="1"/>
  <c r="L58" i="16"/>
  <c r="F67" i="15" s="1"/>
  <c r="J156" i="16"/>
  <c r="D161" i="15" s="1"/>
  <c r="L8" i="16"/>
  <c r="F19" i="15" s="1"/>
  <c r="J106" i="16"/>
  <c r="D113" i="15" s="1"/>
  <c r="J100" i="16"/>
  <c r="D107" i="15" s="1"/>
  <c r="J15" i="16"/>
  <c r="J14" i="15" s="1"/>
  <c r="L61" i="16"/>
  <c r="L58" i="15" s="1"/>
  <c r="L163" i="16"/>
  <c r="L156" i="15" s="1"/>
  <c r="K61" i="16"/>
  <c r="K58" i="15" s="1"/>
  <c r="K112" i="16"/>
  <c r="K107" i="15" s="1"/>
  <c r="L116" i="16"/>
  <c r="L111" i="15" s="1"/>
  <c r="K51" i="16"/>
  <c r="E60" i="15" s="1"/>
  <c r="K5" i="16"/>
  <c r="E16" i="15" s="1"/>
  <c r="L63" i="16"/>
  <c r="L60" i="15" s="1"/>
  <c r="J105" i="16"/>
  <c r="D112" i="15" s="1"/>
  <c r="J59" i="16"/>
  <c r="D68" i="15" s="1"/>
  <c r="J66" i="16"/>
  <c r="J63" i="15" s="1"/>
  <c r="L62" i="16"/>
  <c r="L59" i="15" s="1"/>
  <c r="L99" i="16"/>
  <c r="F106" i="15" s="1"/>
  <c r="L124" i="16"/>
  <c r="F130" i="15" s="1"/>
  <c r="L166" i="16"/>
  <c r="L159" i="15" s="1"/>
  <c r="J129" i="16"/>
  <c r="D135" i="15" s="1"/>
  <c r="K141" i="16"/>
  <c r="K135" i="15" s="1"/>
  <c r="K74" i="16"/>
  <c r="E82" i="15" s="1"/>
  <c r="K43" i="16"/>
  <c r="K41" i="15" s="1"/>
  <c r="L13" i="16"/>
  <c r="L12" i="15" s="1"/>
  <c r="K144" i="16"/>
  <c r="K138" i="15" s="1"/>
  <c r="J76" i="16"/>
  <c r="D84" i="15" s="1"/>
  <c r="J45" i="16"/>
  <c r="J43" i="15" s="1"/>
  <c r="K8" i="16"/>
  <c r="E19" i="15" s="1"/>
  <c r="J140" i="16"/>
  <c r="J134" i="15" s="1"/>
  <c r="J75" i="16"/>
  <c r="D83" i="15" s="1"/>
  <c r="J44" i="16"/>
  <c r="J42" i="15" s="1"/>
  <c r="L92" i="16"/>
  <c r="L88" i="15" s="1"/>
  <c r="K44" i="16"/>
  <c r="K42" i="15" s="1"/>
  <c r="J37" i="16"/>
  <c r="J35" i="15" s="1"/>
  <c r="L71" i="16"/>
  <c r="L68" i="15" s="1"/>
  <c r="J158" i="16"/>
  <c r="J151" i="15" s="1"/>
  <c r="K113" i="16"/>
  <c r="K108" i="15" s="1"/>
  <c r="K155" i="16"/>
  <c r="E160" i="15" s="1"/>
  <c r="J151" i="16"/>
  <c r="D156" i="15" s="1"/>
  <c r="K9" i="16"/>
  <c r="E20" i="15" s="1"/>
  <c r="K160" i="16"/>
  <c r="K153" i="15" s="1"/>
  <c r="K6" i="16"/>
  <c r="E17" i="15" s="1"/>
  <c r="J160" i="16"/>
  <c r="J153" i="15" s="1"/>
  <c r="K166" i="16"/>
  <c r="K159" i="15" s="1"/>
  <c r="J57" i="16"/>
  <c r="D66" i="15" s="1"/>
  <c r="K120" i="16"/>
  <c r="K115" i="15" s="1"/>
  <c r="J162" i="16"/>
  <c r="J155" i="15" s="1"/>
  <c r="L17" i="16"/>
  <c r="L16" i="15" s="1"/>
  <c r="K117" i="16"/>
  <c r="K112" i="15" s="1"/>
  <c r="K59" i="16"/>
  <c r="E68" i="15" s="1"/>
  <c r="J98" i="16"/>
  <c r="D105" i="15" s="1"/>
  <c r="J55" i="16"/>
  <c r="D64" i="15" s="1"/>
  <c r="J155" i="16"/>
  <c r="D160" i="15" s="1"/>
  <c r="J108" i="16"/>
  <c r="D115" i="15" s="1"/>
  <c r="L1" i="16"/>
  <c r="F12" i="15" s="1"/>
  <c r="L3" i="16"/>
  <c r="F14" i="15" s="1"/>
  <c r="K1" i="16"/>
  <c r="E12" i="15" s="1"/>
  <c r="J120" i="16"/>
  <c r="J115" i="15" s="1"/>
  <c r="K105" i="16"/>
  <c r="E112" i="15" s="1"/>
  <c r="L50" i="16"/>
  <c r="F59" i="15" s="1"/>
  <c r="K69" i="16"/>
  <c r="K66" i="15" s="1"/>
  <c r="L159" i="16"/>
  <c r="L152" i="15" s="1"/>
  <c r="J69" i="16"/>
  <c r="J66" i="15" s="1"/>
  <c r="L151" i="16"/>
  <c r="F156" i="15" s="1"/>
  <c r="J110" i="16"/>
  <c r="J105" i="15" s="1"/>
  <c r="K67" i="16"/>
  <c r="K64" i="15" s="1"/>
  <c r="L155" i="16"/>
  <c r="F160" i="15" s="1"/>
  <c r="L52" i="16"/>
  <c r="F61" i="15" s="1"/>
  <c r="K147" i="16"/>
  <c r="E152" i="15" s="1"/>
  <c r="J103" i="16"/>
  <c r="D110" i="15" s="1"/>
  <c r="K53" i="16"/>
  <c r="E62" i="15" s="1"/>
  <c r="L150" i="16"/>
  <c r="F155" i="15" s="1"/>
  <c r="J13" i="16"/>
  <c r="J12" i="15" s="1"/>
  <c r="J146" i="16"/>
  <c r="D151" i="15" s="1"/>
  <c r="L154" i="16"/>
  <c r="F159" i="15" s="1"/>
  <c r="J2" i="16"/>
  <c r="D13" i="15" s="1"/>
  <c r="J68" i="16"/>
  <c r="J65" i="15" s="1"/>
  <c r="K158" i="16"/>
  <c r="K151" i="15" s="1"/>
  <c r="L67" i="16"/>
  <c r="L64" i="15" s="1"/>
  <c r="K146" i="16"/>
  <c r="E151" i="15" s="1"/>
  <c r="K20" i="16"/>
  <c r="K19" i="15" s="1"/>
  <c r="L156" i="16"/>
  <c r="F161" i="15" s="1"/>
  <c r="J166" i="16"/>
  <c r="J159" i="15" s="1"/>
  <c r="J167" i="16"/>
  <c r="J160" i="15" s="1"/>
  <c r="L6" i="16"/>
  <c r="F17" i="15" s="1"/>
  <c r="J21" i="16"/>
  <c r="J20" i="15" s="1"/>
  <c r="K62" i="16"/>
  <c r="K59" i="15" s="1"/>
  <c r="J130" i="16"/>
  <c r="D136" i="15" s="1"/>
  <c r="J137" i="16"/>
  <c r="J131" i="15" s="1"/>
  <c r="L111" i="16"/>
  <c r="L106" i="15" s="1"/>
  <c r="J128" i="16"/>
  <c r="D134" i="15" s="1"/>
  <c r="L79" i="16"/>
  <c r="F87" i="15" s="1"/>
  <c r="L48" i="16"/>
  <c r="L46" i="15" s="1"/>
  <c r="K4" i="16"/>
  <c r="E15" i="15" s="1"/>
  <c r="J131" i="16"/>
  <c r="D137" i="15" s="1"/>
  <c r="K81" i="16"/>
  <c r="E89" i="15" s="1"/>
  <c r="K26" i="16"/>
  <c r="E36" i="15" s="1"/>
  <c r="K33" i="16"/>
  <c r="E43" i="15" s="1"/>
  <c r="L126" i="16"/>
  <c r="F132" i="15" s="1"/>
  <c r="K80" i="16"/>
  <c r="E88" i="15" s="1"/>
  <c r="L37" i="16"/>
  <c r="L35" i="15" s="1"/>
  <c r="K68" i="16"/>
  <c r="K65" i="15" s="1"/>
  <c r="J61" i="16"/>
  <c r="J58" i="15" s="1"/>
  <c r="L146" i="16"/>
  <c r="F151" i="15" s="1"/>
  <c r="K106" i="16"/>
  <c r="E113" i="15" s="1"/>
  <c r="K24" i="16"/>
  <c r="K23" i="15" s="1"/>
  <c r="K164" i="16"/>
  <c r="K157" i="15" s="1"/>
  <c r="J49" i="16"/>
  <c r="D58" i="15" s="1"/>
  <c r="J56" i="16"/>
  <c r="D65" i="15" s="1"/>
  <c r="K10" i="16"/>
  <c r="E21" i="15" s="1"/>
  <c r="K151" i="16"/>
  <c r="E156" i="15" s="1"/>
  <c r="L110" i="16"/>
  <c r="L105" i="15" s="1"/>
  <c r="L70" i="16"/>
  <c r="L67" i="15" s="1"/>
  <c r="J161" i="16"/>
  <c r="J154" i="15" s="1"/>
  <c r="K70" i="16"/>
  <c r="K67" i="15" s="1"/>
  <c r="J115" i="16"/>
  <c r="J110" i="15" s="1"/>
  <c r="L120" i="16"/>
  <c r="L115" i="15" s="1"/>
  <c r="K50" i="16"/>
  <c r="E59" i="15" s="1"/>
  <c r="J112" i="16"/>
  <c r="J107" i="15" s="1"/>
  <c r="J54" i="16"/>
  <c r="D63" i="15" s="1"/>
  <c r="J154" i="16"/>
  <c r="D159" i="15" s="1"/>
  <c r="J97" i="16"/>
  <c r="D104" i="15" s="1"/>
  <c r="L149" i="16"/>
  <c r="F154" i="15" s="1"/>
  <c r="L102" i="16"/>
  <c r="F109" i="15" s="1"/>
  <c r="J8" i="16"/>
  <c r="D19" i="15" s="1"/>
  <c r="J10" i="16"/>
  <c r="D21" i="15" s="1"/>
  <c r="K2" i="16"/>
  <c r="E13" i="15" s="1"/>
  <c r="L56" i="16"/>
  <c r="F65" i="15" s="1"/>
  <c r="L10" i="16"/>
  <c r="F21" i="15" s="1"/>
  <c r="K22" i="16"/>
  <c r="K21" i="15" s="1"/>
  <c r="J64" i="16"/>
  <c r="J61" i="15" s="1"/>
  <c r="J22" i="16"/>
  <c r="J21" i="15" s="1"/>
  <c r="L21" i="16"/>
  <c r="L20" i="15" s="1"/>
  <c r="L153" i="16"/>
  <c r="F158" i="15" s="1"/>
  <c r="L101" i="16"/>
  <c r="F108" i="15" s="1"/>
  <c r="L20" i="16"/>
  <c r="L19" i="15" s="1"/>
  <c r="J107" i="16"/>
  <c r="D114" i="15" s="1"/>
  <c r="C35" i="12"/>
  <c r="C31" i="12"/>
  <c r="C27" i="12" l="1"/>
  <c r="H22" i="10"/>
  <c r="I47" i="12"/>
  <c r="I43" i="12"/>
  <c r="I39" i="12"/>
  <c r="I35" i="12"/>
  <c r="I31" i="12"/>
  <c r="H52" i="12"/>
  <c r="H48" i="12"/>
  <c r="H44" i="12"/>
  <c r="H36" i="12"/>
  <c r="H32" i="12"/>
  <c r="H51" i="12"/>
  <c r="H47" i="12"/>
  <c r="H43" i="12"/>
  <c r="H35" i="12"/>
  <c r="H31" i="12"/>
  <c r="B52" i="12"/>
  <c r="B48" i="12"/>
  <c r="B44" i="12"/>
  <c r="B40" i="12"/>
  <c r="B51" i="12"/>
  <c r="B47" i="12"/>
  <c r="B43" i="12"/>
  <c r="B39" i="12"/>
  <c r="B35" i="12" l="1"/>
  <c r="B36" i="12"/>
  <c r="H20" i="12"/>
  <c r="B32" i="12"/>
  <c r="B31" i="12"/>
  <c r="I27" i="12"/>
  <c r="H28" i="12"/>
  <c r="H27" i="12"/>
  <c r="B28" i="12"/>
  <c r="B27" i="12"/>
  <c r="G5" i="10"/>
  <c r="F6" i="10"/>
  <c r="F5" i="10"/>
  <c r="G17" i="10"/>
  <c r="G16" i="10"/>
  <c r="G15" i="10"/>
  <c r="G14" i="10"/>
  <c r="G13" i="10"/>
  <c r="G12" i="10"/>
  <c r="G11" i="10"/>
  <c r="G10" i="10"/>
  <c r="G9" i="10"/>
  <c r="G8" i="10"/>
  <c r="G7" i="10"/>
  <c r="G6" i="10"/>
  <c r="F17" i="10"/>
  <c r="F16" i="10"/>
  <c r="H16" i="10" s="1"/>
  <c r="F15" i="10"/>
  <c r="F14" i="10"/>
  <c r="F13" i="10"/>
  <c r="H13" i="10" s="1"/>
  <c r="F12" i="10"/>
  <c r="F11" i="10"/>
  <c r="F10" i="10"/>
  <c r="F9" i="10"/>
  <c r="F8" i="10"/>
  <c r="F7" i="10"/>
  <c r="H7" i="10" s="1"/>
  <c r="G4" i="10"/>
  <c r="F4" i="10"/>
  <c r="H4" i="10" s="1"/>
  <c r="H6" i="10" l="1"/>
  <c r="H8" i="10"/>
  <c r="H5" i="10"/>
  <c r="H9" i="10"/>
  <c r="H10" i="10"/>
  <c r="H11" i="10"/>
  <c r="H12" i="10"/>
  <c r="H17" i="10"/>
  <c r="H14" i="10"/>
  <c r="H15" i="10"/>
  <c r="I13" i="10"/>
  <c r="I7" i="10"/>
  <c r="I15" i="10"/>
  <c r="I10" i="10"/>
  <c r="I11" i="10"/>
  <c r="I16" i="10"/>
  <c r="I9" i="10"/>
  <c r="I12" i="10"/>
  <c r="I8" i="10"/>
  <c r="I17" i="10"/>
  <c r="F18" i="10"/>
  <c r="G18" i="10"/>
  <c r="I5" i="10"/>
  <c r="I6" i="10"/>
  <c r="I14" i="10"/>
  <c r="I4" i="10"/>
  <c r="I24" i="10" l="1"/>
  <c r="H18" i="10"/>
  <c r="I18" i="10"/>
  <c r="H19" i="12" s="1"/>
  <c r="H21" i="12" s="1"/>
</calcChain>
</file>

<file path=xl/sharedStrings.xml><?xml version="1.0" encoding="utf-8"?>
<sst xmlns="http://schemas.openxmlformats.org/spreadsheetml/2006/main" count="512" uniqueCount="140">
  <si>
    <t>登録番号</t>
    <rPh sb="0" eb="2">
      <t>トウロク</t>
    </rPh>
    <rPh sb="2" eb="4">
      <t>バンゴウ</t>
    </rPh>
    <phoneticPr fontId="1"/>
  </si>
  <si>
    <t>団体名</t>
    <rPh sb="0" eb="2">
      <t>ダンタイ</t>
    </rPh>
    <rPh sb="2" eb="3">
      <t>メイ</t>
    </rPh>
    <phoneticPr fontId="1"/>
  </si>
  <si>
    <t>備考</t>
    <rPh sb="0" eb="2">
      <t>ビコウ</t>
    </rPh>
    <phoneticPr fontId="1"/>
  </si>
  <si>
    <t>主将</t>
    <rPh sb="0" eb="2">
      <t>シュショウ</t>
    </rPh>
    <phoneticPr fontId="1"/>
  </si>
  <si>
    <t>選手</t>
    <rPh sb="0" eb="2">
      <t>センシュ</t>
    </rPh>
    <phoneticPr fontId="1"/>
  </si>
  <si>
    <t>女子のみ</t>
    <rPh sb="0" eb="2">
      <t>ジョシ</t>
    </rPh>
    <phoneticPr fontId="1"/>
  </si>
  <si>
    <t>団体登録申込書</t>
    <rPh sb="0" eb="2">
      <t>ダンタイ</t>
    </rPh>
    <rPh sb="2" eb="4">
      <t>トウロク</t>
    </rPh>
    <rPh sb="4" eb="7">
      <t>モウシコミショ</t>
    </rPh>
    <phoneticPr fontId="1"/>
  </si>
  <si>
    <t>下記の通り団体登録いたします。</t>
    <rPh sb="0" eb="2">
      <t>カキ</t>
    </rPh>
    <rPh sb="3" eb="4">
      <t>トオ</t>
    </rPh>
    <rPh sb="5" eb="7">
      <t>ダンタイ</t>
    </rPh>
    <rPh sb="7" eb="9">
      <t>トウロク</t>
    </rPh>
    <phoneticPr fontId="1"/>
  </si>
  <si>
    <t>《団体名》</t>
    <rPh sb="1" eb="3">
      <t>ダンタイ</t>
    </rPh>
    <rPh sb="3" eb="4">
      <t>メイ</t>
    </rPh>
    <phoneticPr fontId="1"/>
  </si>
  <si>
    <t>主な活動場所</t>
    <rPh sb="0" eb="1">
      <t>オモ</t>
    </rPh>
    <rPh sb="2" eb="4">
      <t>カツドウ</t>
    </rPh>
    <rPh sb="4" eb="6">
      <t>バショ</t>
    </rPh>
    <phoneticPr fontId="1"/>
  </si>
  <si>
    <t>主な活動日時</t>
    <rPh sb="0" eb="1">
      <t>オモ</t>
    </rPh>
    <rPh sb="2" eb="4">
      <t>カツドウ</t>
    </rPh>
    <rPh sb="4" eb="6">
      <t>ニチジ</t>
    </rPh>
    <phoneticPr fontId="1"/>
  </si>
  <si>
    <t>代表者・評議員の氏名</t>
    <rPh sb="0" eb="3">
      <t>ダイヒョウシャ</t>
    </rPh>
    <rPh sb="4" eb="7">
      <t>ヒョウギイン</t>
    </rPh>
    <rPh sb="8" eb="10">
      <t>シメイ</t>
    </rPh>
    <phoneticPr fontId="1"/>
  </si>
  <si>
    <t>連絡責任者</t>
    <rPh sb="0" eb="2">
      <t>レンラク</t>
    </rPh>
    <rPh sb="2" eb="5">
      <t>セキニンシャ</t>
    </rPh>
    <phoneticPr fontId="1"/>
  </si>
  <si>
    <t>自宅住所</t>
    <rPh sb="0" eb="2">
      <t>ジタク</t>
    </rPh>
    <rPh sb="2" eb="4">
      <t>ジュウショ</t>
    </rPh>
    <phoneticPr fontId="1"/>
  </si>
  <si>
    <t>TEL(携帯)</t>
    <rPh sb="4" eb="6">
      <t>ケイタイ</t>
    </rPh>
    <phoneticPr fontId="1"/>
  </si>
  <si>
    <t>TEL</t>
    <phoneticPr fontId="1"/>
  </si>
  <si>
    <t>×</t>
    <phoneticPr fontId="1"/>
  </si>
  <si>
    <t>チーム名</t>
    <rPh sb="3" eb="4">
      <t>メイ</t>
    </rPh>
    <phoneticPr fontId="1"/>
  </si>
  <si>
    <t>氏名_名</t>
  </si>
  <si>
    <t>氏名フリガナ_姓</t>
  </si>
  <si>
    <t>チーム名</t>
  </si>
  <si>
    <t>氏名_姓</t>
  </si>
  <si>
    <t>氏名フリガナ_名</t>
  </si>
  <si>
    <t>性別</t>
    <rPh sb="0" eb="2">
      <t>セイベツ</t>
    </rPh>
    <phoneticPr fontId="1"/>
  </si>
  <si>
    <t>生年月日</t>
    <rPh sb="0" eb="2">
      <t>セイネン</t>
    </rPh>
    <rPh sb="2" eb="4">
      <t>ガッピ</t>
    </rPh>
    <phoneticPr fontId="1"/>
  </si>
  <si>
    <t>社会人連盟以外で個人登録</t>
    <rPh sb="0" eb="2">
      <t>シャカイ</t>
    </rPh>
    <rPh sb="2" eb="3">
      <t>ジン</t>
    </rPh>
    <rPh sb="3" eb="5">
      <t>レンメイ</t>
    </rPh>
    <rPh sb="5" eb="7">
      <t>イガイ</t>
    </rPh>
    <rPh sb="8" eb="10">
      <t>コジン</t>
    </rPh>
    <rPh sb="10" eb="12">
      <t>トウロク</t>
    </rPh>
    <phoneticPr fontId="1"/>
  </si>
  <si>
    <t>リーグ名
(男子・女子・
男子シニア)</t>
    <rPh sb="3" eb="4">
      <t>メイ</t>
    </rPh>
    <rPh sb="6" eb="8">
      <t>ダンシ</t>
    </rPh>
    <rPh sb="9" eb="11">
      <t>ジョシ</t>
    </rPh>
    <rPh sb="13" eb="15">
      <t>ダンシ</t>
    </rPh>
    <phoneticPr fontId="1"/>
  </si>
  <si>
    <t>前年度の部</t>
    <rPh sb="0" eb="3">
      <t>ゼンネンド</t>
    </rPh>
    <rPh sb="4" eb="5">
      <t>ブ</t>
    </rPh>
    <phoneticPr fontId="1"/>
  </si>
  <si>
    <t xml:space="preserve">   </t>
    <phoneticPr fontId="1"/>
  </si>
  <si>
    <t>団体登録料</t>
    <rPh sb="0" eb="2">
      <t>ダンタイ</t>
    </rPh>
    <rPh sb="2" eb="4">
      <t>トウロク</t>
    </rPh>
    <rPh sb="4" eb="5">
      <t>リョウ</t>
    </rPh>
    <phoneticPr fontId="1"/>
  </si>
  <si>
    <r>
      <t>チーム登録申込書</t>
    </r>
    <r>
      <rPr>
        <b/>
        <sz val="12"/>
        <rFont val="ＭＳ Ｐゴシック"/>
        <family val="3"/>
        <charset val="128"/>
      </rPr>
      <t>及び</t>
    </r>
    <r>
      <rPr>
        <b/>
        <sz val="14"/>
        <rFont val="ＭＳ Ｐゴシック"/>
        <family val="3"/>
        <charset val="128"/>
      </rPr>
      <t>登録料</t>
    </r>
    <rPh sb="3" eb="5">
      <t>トウロク</t>
    </rPh>
    <rPh sb="5" eb="7">
      <t>モウシコミ</t>
    </rPh>
    <rPh sb="7" eb="8">
      <t>ショ</t>
    </rPh>
    <rPh sb="8" eb="9">
      <t>オヨ</t>
    </rPh>
    <rPh sb="10" eb="12">
      <t>トウロク</t>
    </rPh>
    <rPh sb="12" eb="13">
      <t>リョウ</t>
    </rPh>
    <phoneticPr fontId="1"/>
  </si>
  <si>
    <t>チームに属さない人の個人登録料</t>
    <rPh sb="4" eb="5">
      <t>ゾク</t>
    </rPh>
    <rPh sb="8" eb="9">
      <t>ヒト</t>
    </rPh>
    <rPh sb="10" eb="12">
      <t>コジン</t>
    </rPh>
    <rPh sb="12" eb="14">
      <t>トウロク</t>
    </rPh>
    <rPh sb="14" eb="15">
      <t>リョウ</t>
    </rPh>
    <phoneticPr fontId="1"/>
  </si>
  <si>
    <t>１部</t>
  </si>
  <si>
    <t>２部</t>
  </si>
  <si>
    <t>３部</t>
  </si>
  <si>
    <t>４部</t>
  </si>
  <si>
    <t>５部</t>
  </si>
  <si>
    <t>６部</t>
  </si>
  <si>
    <t>７部</t>
  </si>
  <si>
    <t>#</t>
    <phoneticPr fontId="1"/>
  </si>
  <si>
    <t xml:space="preserve">チーム登録料計算書       </t>
    <phoneticPr fontId="1"/>
  </si>
  <si>
    <t>登録取り消し</t>
    <rPh sb="0" eb="2">
      <t>トウロク</t>
    </rPh>
    <rPh sb="2" eb="3">
      <t>ト</t>
    </rPh>
    <rPh sb="4" eb="5">
      <t>ケ</t>
    </rPh>
    <phoneticPr fontId="1"/>
  </si>
  <si>
    <t>会員番号</t>
    <rPh sb="0" eb="2">
      <t>カイイン</t>
    </rPh>
    <rPh sb="2" eb="4">
      <t>バンゴウ</t>
    </rPh>
    <phoneticPr fontId="1"/>
  </si>
  <si>
    <t>リーグ名</t>
    <rPh sb="3" eb="4">
      <t>メイ</t>
    </rPh>
    <phoneticPr fontId="1"/>
  </si>
  <si>
    <t>社会人連盟以外で個人登録</t>
    <phoneticPr fontId="1"/>
  </si>
  <si>
    <t>○</t>
    <phoneticPr fontId="1"/>
  </si>
  <si>
    <t>県協会直</t>
    <rPh sb="0" eb="1">
      <t>ケン</t>
    </rPh>
    <rPh sb="1" eb="3">
      <t>キョウカイ</t>
    </rPh>
    <rPh sb="3" eb="4">
      <t>チョク</t>
    </rPh>
    <phoneticPr fontId="1"/>
  </si>
  <si>
    <t>男子</t>
    <rPh sb="0" eb="2">
      <t>ダンシ</t>
    </rPh>
    <phoneticPr fontId="1"/>
  </si>
  <si>
    <t>女子</t>
    <rPh sb="0" eb="2">
      <t>ジョシ</t>
    </rPh>
    <phoneticPr fontId="1"/>
  </si>
  <si>
    <t>男子シニア</t>
    <rPh sb="0" eb="2">
      <t>ダンシ</t>
    </rPh>
    <phoneticPr fontId="1"/>
  </si>
  <si>
    <t>合計</t>
    <rPh sb="0" eb="2">
      <t>ゴウケイ</t>
    </rPh>
    <phoneticPr fontId="1"/>
  </si>
  <si>
    <t>《前年度所属およびチーム名》</t>
    <rPh sb="1" eb="4">
      <t>ゼンネンド</t>
    </rPh>
    <rPh sb="4" eb="6">
      <t>ショゾク</t>
    </rPh>
    <rPh sb="12" eb="13">
      <t>メイ</t>
    </rPh>
    <phoneticPr fontId="1"/>
  </si>
  <si>
    <t>旧チーム名
(変更した場合)</t>
    <rPh sb="0" eb="1">
      <t>キュウ</t>
    </rPh>
    <rPh sb="4" eb="5">
      <t>メイ</t>
    </rPh>
    <rPh sb="7" eb="9">
      <t>ヘンコウ</t>
    </rPh>
    <rPh sb="11" eb="13">
      <t>バアイ</t>
    </rPh>
    <phoneticPr fontId="1"/>
  </si>
  <si>
    <t>#</t>
    <phoneticPr fontId="1"/>
  </si>
  <si>
    <t>社会人連盟で
個人登録
のみの人数</t>
    <rPh sb="0" eb="3">
      <t>シャカイジン</t>
    </rPh>
    <rPh sb="3" eb="5">
      <t>レンメイ</t>
    </rPh>
    <phoneticPr fontId="1"/>
  </si>
  <si>
    <t>チーム
登録料
総合計
8000円+H列</t>
    <rPh sb="4" eb="6">
      <t>トウロク</t>
    </rPh>
    <rPh sb="6" eb="7">
      <t>リョウ</t>
    </rPh>
    <rPh sb="8" eb="9">
      <t>ソウ</t>
    </rPh>
    <rPh sb="9" eb="11">
      <t>ゴウケイ</t>
    </rPh>
    <rPh sb="16" eb="17">
      <t>エン</t>
    </rPh>
    <rPh sb="19" eb="20">
      <t>レツ</t>
    </rPh>
    <phoneticPr fontId="1"/>
  </si>
  <si>
    <t>振込額合計</t>
    <rPh sb="0" eb="2">
      <t>フリコミ</t>
    </rPh>
    <rPh sb="2" eb="3">
      <t>ガク</t>
    </rPh>
    <rPh sb="3" eb="5">
      <t>ゴウケイ</t>
    </rPh>
    <phoneticPr fontId="1"/>
  </si>
  <si>
    <t>新規</t>
    <rPh sb="0" eb="2">
      <t>シンキ</t>
    </rPh>
    <phoneticPr fontId="1"/>
  </si>
  <si>
    <t>総人数</t>
    <rPh sb="0" eb="1">
      <t>ソウ</t>
    </rPh>
    <rPh sb="1" eb="3">
      <t>ニンズウ</t>
    </rPh>
    <phoneticPr fontId="1"/>
  </si>
  <si>
    <t xml:space="preserve">F
社会人連盟
で個人登録
する人数
</t>
    <rPh sb="16" eb="17">
      <t>ニン</t>
    </rPh>
    <rPh sb="17" eb="18">
      <t>スウ</t>
    </rPh>
    <phoneticPr fontId="1"/>
  </si>
  <si>
    <t>振込先</t>
  </si>
  <si>
    <t>北國銀行　金沢西部支店　普通　414528</t>
  </si>
  <si>
    <t>石川県社会人バドミントン連盟　事務局　崎田　健一</t>
  </si>
  <si>
    <t>☆振込みは団体名にて一括でお願いします。</t>
    <phoneticPr fontId="1"/>
  </si>
  <si>
    <t>①</t>
  </si>
  <si>
    <t>②</t>
  </si>
  <si>
    <t>③</t>
  </si>
  <si>
    <t>④</t>
  </si>
  <si>
    <t>⑤</t>
  </si>
  <si>
    <t>⑥</t>
  </si>
  <si>
    <t>⑦</t>
  </si>
  <si>
    <t>⑧</t>
  </si>
  <si>
    <t>⑨</t>
  </si>
  <si>
    <t>⑩</t>
  </si>
  <si>
    <t>⑪</t>
  </si>
  <si>
    <t>⑫</t>
  </si>
  <si>
    <t/>
  </si>
  <si>
    <t>登録番号</t>
    <rPh sb="0" eb="2">
      <t>トウロク</t>
    </rPh>
    <rPh sb="2" eb="4">
      <t>バンゴウ</t>
    </rPh>
    <phoneticPr fontId="1"/>
  </si>
  <si>
    <t>氏　名</t>
    <rPh sb="0" eb="1">
      <t>シ</t>
    </rPh>
    <rPh sb="2" eb="3">
      <t>ナ</t>
    </rPh>
    <phoneticPr fontId="1"/>
  </si>
  <si>
    <t>備考</t>
    <rPh sb="0" eb="2">
      <t>ビコウ</t>
    </rPh>
    <phoneticPr fontId="1"/>
  </si>
  <si>
    <t>チーム名1</t>
    <rPh sb="3" eb="4">
      <t>メイ</t>
    </rPh>
    <phoneticPr fontId="1"/>
  </si>
  <si>
    <t>チーム名2</t>
    <rPh sb="3" eb="4">
      <t>メイ</t>
    </rPh>
    <phoneticPr fontId="1"/>
  </si>
  <si>
    <t>チーム名3</t>
    <rPh sb="3" eb="4">
      <t>メイ</t>
    </rPh>
    <phoneticPr fontId="1"/>
  </si>
  <si>
    <t>チーム名4</t>
    <rPh sb="3" eb="4">
      <t>メイ</t>
    </rPh>
    <phoneticPr fontId="1"/>
  </si>
  <si>
    <t>チーム名5</t>
    <rPh sb="3" eb="4">
      <t>メイ</t>
    </rPh>
    <phoneticPr fontId="1"/>
  </si>
  <si>
    <t>チーム名6</t>
    <rPh sb="3" eb="4">
      <t>メイ</t>
    </rPh>
    <phoneticPr fontId="1"/>
  </si>
  <si>
    <t>チーム名7</t>
    <rPh sb="3" eb="4">
      <t>メイ</t>
    </rPh>
    <phoneticPr fontId="1"/>
  </si>
  <si>
    <t>チーム名8</t>
    <rPh sb="3" eb="4">
      <t>メイ</t>
    </rPh>
    <phoneticPr fontId="1"/>
  </si>
  <si>
    <t>チーム名9</t>
    <rPh sb="3" eb="4">
      <t>メイ</t>
    </rPh>
    <phoneticPr fontId="1"/>
  </si>
  <si>
    <t>チーム名10</t>
    <rPh sb="3" eb="4">
      <t>メイ</t>
    </rPh>
    <phoneticPr fontId="1"/>
  </si>
  <si>
    <t>チーム名11</t>
    <rPh sb="3" eb="4">
      <t>メイ</t>
    </rPh>
    <phoneticPr fontId="1"/>
  </si>
  <si>
    <t>チーム名12</t>
    <rPh sb="3" eb="4">
      <t>メイ</t>
    </rPh>
    <phoneticPr fontId="1"/>
  </si>
  <si>
    <t>チーム名13</t>
    <rPh sb="3" eb="4">
      <t>メイ</t>
    </rPh>
    <phoneticPr fontId="1"/>
  </si>
  <si>
    <t>チーム名14</t>
    <rPh sb="3" eb="4">
      <t>メイ</t>
    </rPh>
    <phoneticPr fontId="1"/>
  </si>
  <si>
    <t>削除</t>
    <rPh sb="0" eb="2">
      <t>サクジョ</t>
    </rPh>
    <phoneticPr fontId="1"/>
  </si>
  <si>
    <t>チーム登録料およびチーム内個人登録料</t>
    <rPh sb="3" eb="5">
      <t>トウロク</t>
    </rPh>
    <rPh sb="5" eb="6">
      <t>リョウ</t>
    </rPh>
    <rPh sb="12" eb="13">
      <t>ナイ</t>
    </rPh>
    <rPh sb="13" eb="15">
      <t>コジン</t>
    </rPh>
    <rPh sb="15" eb="17">
      <t>トウロク</t>
    </rPh>
    <rPh sb="17" eb="18">
      <t>リョウ</t>
    </rPh>
    <phoneticPr fontId="1"/>
  </si>
  <si>
    <t>追加</t>
    <rPh sb="0" eb="2">
      <t>ツイカ</t>
    </rPh>
    <phoneticPr fontId="1"/>
  </si>
  <si>
    <t>削除</t>
    <rPh sb="0" eb="2">
      <t>サクジョ</t>
    </rPh>
    <phoneticPr fontId="1"/>
  </si>
  <si>
    <t>訂正</t>
    <rPh sb="0" eb="2">
      <t>テイセイ</t>
    </rPh>
    <phoneticPr fontId="1"/>
  </si>
  <si>
    <t>変更種別</t>
    <rPh sb="0" eb="2">
      <t>ヘンコウ</t>
    </rPh>
    <rPh sb="2" eb="4">
      <t>シュベツ</t>
    </rPh>
    <phoneticPr fontId="1"/>
  </si>
  <si>
    <t>「団体登録」のシートについて団体名と申し込み責任者の欄を記入してください。</t>
    <rPh sb="1" eb="3">
      <t>ダンタイ</t>
    </rPh>
    <rPh sb="3" eb="5">
      <t>トウロク</t>
    </rPh>
    <rPh sb="14" eb="16">
      <t>ダンタイ</t>
    </rPh>
    <rPh sb="16" eb="17">
      <t>メイ</t>
    </rPh>
    <rPh sb="18" eb="19">
      <t>モウ</t>
    </rPh>
    <rPh sb="20" eb="21">
      <t>コ</t>
    </rPh>
    <rPh sb="22" eb="25">
      <t>セキニンシャ</t>
    </rPh>
    <rPh sb="26" eb="27">
      <t>ラン</t>
    </rPh>
    <rPh sb="28" eb="30">
      <t>キニュウ</t>
    </rPh>
    <phoneticPr fontId="1"/>
  </si>
  <si>
    <t>他の項目は自動で入力されるの記入不要です。</t>
    <rPh sb="0" eb="1">
      <t>ホカ</t>
    </rPh>
    <rPh sb="2" eb="4">
      <t>コウモク</t>
    </rPh>
    <rPh sb="5" eb="7">
      <t>ジドウ</t>
    </rPh>
    <rPh sb="8" eb="10">
      <t>ニュウリョク</t>
    </rPh>
    <rPh sb="14" eb="16">
      <t>キニュウ</t>
    </rPh>
    <rPh sb="16" eb="18">
      <t>フヨウ</t>
    </rPh>
    <phoneticPr fontId="1"/>
  </si>
  <si>
    <t>①</t>
    <phoneticPr fontId="1"/>
  </si>
  <si>
    <t>➁</t>
    <phoneticPr fontId="1"/>
  </si>
  <si>
    <t>「計算シート」のシートは、登録するチームの所属リーグ名(男子・女子・男子シニア)</t>
    <rPh sb="13" eb="15">
      <t>トウロク</t>
    </rPh>
    <rPh sb="21" eb="23">
      <t>ショゾク</t>
    </rPh>
    <phoneticPr fontId="1"/>
  </si>
  <si>
    <t xml:space="preserve"> 前年度の部(新規の場合は新規)、 チーム名を記入してください。</t>
    <rPh sb="7" eb="9">
      <t>シンキ</t>
    </rPh>
    <rPh sb="10" eb="12">
      <t>バアイ</t>
    </rPh>
    <rPh sb="13" eb="15">
      <t>シンキ</t>
    </rPh>
    <rPh sb="23" eb="25">
      <t>キニュウ</t>
    </rPh>
    <phoneticPr fontId="1"/>
  </si>
  <si>
    <t>「登録シート」に記入して選手情報を参照して、人数や個人登録の金額など自動で</t>
    <rPh sb="1" eb="3">
      <t>トウロク</t>
    </rPh>
    <rPh sb="8" eb="10">
      <t>キニュウ</t>
    </rPh>
    <rPh sb="12" eb="14">
      <t>センシュ</t>
    </rPh>
    <rPh sb="14" eb="16">
      <t>ジョウホウ</t>
    </rPh>
    <rPh sb="17" eb="19">
      <t>サンショウ</t>
    </rPh>
    <rPh sb="22" eb="24">
      <t>ニンズウ</t>
    </rPh>
    <rPh sb="25" eb="27">
      <t>コジン</t>
    </rPh>
    <rPh sb="27" eb="29">
      <t>トウロク</t>
    </rPh>
    <rPh sb="30" eb="32">
      <t>キンガク</t>
    </rPh>
    <rPh sb="34" eb="36">
      <t>ジドウ</t>
    </rPh>
    <phoneticPr fontId="1"/>
  </si>
  <si>
    <t>表示されます。</t>
    <rPh sb="0" eb="2">
      <t>ヒョウジ</t>
    </rPh>
    <phoneticPr fontId="1"/>
  </si>
  <si>
    <t>➂</t>
    <phoneticPr fontId="1"/>
  </si>
  <si>
    <t>「登録シート」に選手の情報、所属するチーム名など入力してださい。</t>
    <rPh sb="1" eb="3">
      <t>トウロク</t>
    </rPh>
    <rPh sb="8" eb="10">
      <t>センシュ</t>
    </rPh>
    <rPh sb="11" eb="13">
      <t>ジョウホウ</t>
    </rPh>
    <rPh sb="14" eb="16">
      <t>ショゾク</t>
    </rPh>
    <rPh sb="21" eb="22">
      <t>メイ</t>
    </rPh>
    <rPh sb="24" eb="26">
      <t>ニュウリョク</t>
    </rPh>
    <phoneticPr fontId="1"/>
  </si>
  <si>
    <t>➁の「計算シート」に反映されます。</t>
    <rPh sb="3" eb="5">
      <t>ケイサン</t>
    </rPh>
    <rPh sb="10" eb="12">
      <t>ハンエイ</t>
    </rPh>
    <phoneticPr fontId="1"/>
  </si>
  <si>
    <t>④</t>
    <phoneticPr fontId="1"/>
  </si>
  <si>
    <t>「チーム一覧」のシートは登録シートを参照してチームの選手一覧を自動で</t>
    <rPh sb="12" eb="14">
      <t>トウロク</t>
    </rPh>
    <rPh sb="18" eb="20">
      <t>サンショウ</t>
    </rPh>
    <rPh sb="26" eb="28">
      <t>センシュ</t>
    </rPh>
    <rPh sb="28" eb="30">
      <t>イチラン</t>
    </rPh>
    <rPh sb="31" eb="33">
      <t>ジドウ</t>
    </rPh>
    <phoneticPr fontId="1"/>
  </si>
  <si>
    <t>入力されます。</t>
    <rPh sb="0" eb="2">
      <t>ニュウリョク</t>
    </rPh>
    <phoneticPr fontId="1"/>
  </si>
  <si>
    <t>入力は不要なので、正しくチーム一覧に選手が表示されていることを確認してくたせさい。</t>
    <rPh sb="0" eb="2">
      <t>ニュウリョク</t>
    </rPh>
    <rPh sb="3" eb="5">
      <t>フヨウ</t>
    </rPh>
    <rPh sb="9" eb="10">
      <t>タダ</t>
    </rPh>
    <rPh sb="15" eb="17">
      <t>イチラン</t>
    </rPh>
    <rPh sb="18" eb="20">
      <t>センシュ</t>
    </rPh>
    <rPh sb="21" eb="23">
      <t>ヒョウジ</t>
    </rPh>
    <rPh sb="31" eb="33">
      <t>カクニン</t>
    </rPh>
    <phoneticPr fontId="1"/>
  </si>
  <si>
    <t>➁の例</t>
    <rPh sb="2" eb="3">
      <t>レイ</t>
    </rPh>
    <phoneticPr fontId="1"/>
  </si>
  <si>
    <t>➂の例</t>
    <rPh sb="2" eb="3">
      <t>レイ</t>
    </rPh>
    <phoneticPr fontId="1"/>
  </si>
  <si>
    <t>①は簡単なので、➁と➂の記入例を示します。</t>
    <rPh sb="2" eb="4">
      <t>カンタン</t>
    </rPh>
    <rPh sb="12" eb="14">
      <t>キニュウ</t>
    </rPh>
    <rPh sb="14" eb="15">
      <t>レイ</t>
    </rPh>
    <rPh sb="16" eb="17">
      <t>シメ</t>
    </rPh>
    <phoneticPr fontId="1"/>
  </si>
  <si>
    <t>変更についても変更後の選手だけを記入してください。</t>
    <rPh sb="0" eb="2">
      <t>ヘンコウ</t>
    </rPh>
    <rPh sb="7" eb="9">
      <t>ヘンコウ</t>
    </rPh>
    <rPh sb="9" eb="10">
      <t>アト</t>
    </rPh>
    <rPh sb="11" eb="13">
      <t>センシュ</t>
    </rPh>
    <rPh sb="16" eb="18">
      <t>キニュウ</t>
    </rPh>
    <phoneticPr fontId="1"/>
  </si>
  <si>
    <t>申し込みしたあとの選手の削除については取り消し線で指定せずに削除してください。</t>
    <rPh sb="0" eb="1">
      <t>モウ</t>
    </rPh>
    <rPh sb="2" eb="3">
      <t>コ</t>
    </rPh>
    <rPh sb="9" eb="11">
      <t>センシュ</t>
    </rPh>
    <rPh sb="12" eb="14">
      <t>サクジョ</t>
    </rPh>
    <rPh sb="19" eb="20">
      <t>ト</t>
    </rPh>
    <rPh sb="21" eb="22">
      <t>ケ</t>
    </rPh>
    <rPh sb="23" eb="24">
      <t>セン</t>
    </rPh>
    <rPh sb="25" eb="27">
      <t>シテイ</t>
    </rPh>
    <rPh sb="30" eb="32">
      <t>サクジョ</t>
    </rPh>
    <phoneticPr fontId="1"/>
  </si>
  <si>
    <t>変更版を提出する際のメール本文に変更前後の選手のチーム名等について記載してください。</t>
    <rPh sb="0" eb="2">
      <t>ヘンコウ</t>
    </rPh>
    <rPh sb="2" eb="3">
      <t>バン</t>
    </rPh>
    <rPh sb="4" eb="6">
      <t>テイシュツ</t>
    </rPh>
    <rPh sb="8" eb="9">
      <t>サイ</t>
    </rPh>
    <rPh sb="13" eb="15">
      <t>ホンブン</t>
    </rPh>
    <rPh sb="16" eb="18">
      <t>ヘンコウ</t>
    </rPh>
    <rPh sb="18" eb="20">
      <t>ゼンゴ</t>
    </rPh>
    <rPh sb="21" eb="23">
      <t>センシュ</t>
    </rPh>
    <rPh sb="27" eb="28">
      <t>メイ</t>
    </rPh>
    <rPh sb="28" eb="29">
      <t>トウ</t>
    </rPh>
    <rPh sb="33" eb="35">
      <t>キサイ</t>
    </rPh>
    <phoneticPr fontId="1"/>
  </si>
  <si>
    <t>新規の選手は会員番号の欄は空白にしてください。</t>
    <rPh sb="0" eb="2">
      <t>シンキ</t>
    </rPh>
    <rPh sb="3" eb="5">
      <t>センシュ</t>
    </rPh>
    <rPh sb="6" eb="8">
      <t>カイイン</t>
    </rPh>
    <rPh sb="8" eb="10">
      <t>バンゴウ</t>
    </rPh>
    <rPh sb="11" eb="12">
      <t>ラン</t>
    </rPh>
    <rPh sb="13" eb="15">
      <t>クウハク</t>
    </rPh>
    <phoneticPr fontId="1"/>
  </si>
  <si>
    <t>➄</t>
    <phoneticPr fontId="1"/>
  </si>
  <si>
    <t>入力方法が不明な場合は東のメール「masaton@nsknet.or.jp」か携帯０９０－１６３０－８９００まで</t>
    <rPh sb="0" eb="2">
      <t>ニュウリョク</t>
    </rPh>
    <rPh sb="2" eb="4">
      <t>ホウホウ</t>
    </rPh>
    <rPh sb="5" eb="7">
      <t>フメイ</t>
    </rPh>
    <rPh sb="8" eb="10">
      <t>バアイ</t>
    </rPh>
    <rPh sb="11" eb="12">
      <t>ヒガシ</t>
    </rPh>
    <rPh sb="39" eb="41">
      <t>ケイタイ</t>
    </rPh>
    <phoneticPr fontId="1"/>
  </si>
  <si>
    <t>連絡ください対応します。</t>
    <rPh sb="0" eb="2">
      <t>レンラク</t>
    </rPh>
    <rPh sb="6" eb="8">
      <t>タイオウ</t>
    </rPh>
    <phoneticPr fontId="1"/>
  </si>
  <si>
    <t>　</t>
    <phoneticPr fontId="1"/>
  </si>
  <si>
    <t>石川県社会人クラブバドミントン連盟</t>
    <rPh sb="0" eb="3">
      <t>イシカワケン</t>
    </rPh>
    <rPh sb="3" eb="5">
      <t>シャカイ</t>
    </rPh>
    <rPh sb="5" eb="6">
      <t>ジン</t>
    </rPh>
    <rPh sb="15" eb="17">
      <t>レンメイ</t>
    </rPh>
    <phoneticPr fontId="1"/>
  </si>
  <si>
    <t>ジュニア連盟</t>
    <rPh sb="4" eb="6">
      <t>レンメイ</t>
    </rPh>
    <phoneticPr fontId="1"/>
  </si>
  <si>
    <t>高体連</t>
    <rPh sb="0" eb="3">
      <t>コウタイレン</t>
    </rPh>
    <phoneticPr fontId="1"/>
  </si>
  <si>
    <t>PCメールアドレス</t>
    <phoneticPr fontId="1"/>
  </si>
  <si>
    <t>G
ジュニア連盟
高体連
県協会直で
登録する人数</t>
    <rPh sb="6" eb="8">
      <t>キョウショク</t>
    </rPh>
    <rPh sb="8" eb="9">
      <t>イン</t>
    </rPh>
    <rPh sb="9" eb="12">
      <t>コウタイレン</t>
    </rPh>
    <rPh sb="13" eb="14">
      <t>チョク</t>
    </rPh>
    <rPh sb="16" eb="18">
      <t>トウロク</t>
    </rPh>
    <phoneticPr fontId="1"/>
  </si>
  <si>
    <t>令和 　　年　　月　　日</t>
    <rPh sb="0" eb="2">
      <t>レイワ</t>
    </rPh>
    <rPh sb="5" eb="6">
      <t>ネン</t>
    </rPh>
    <rPh sb="8" eb="9">
      <t>ガツ</t>
    </rPh>
    <rPh sb="11" eb="12">
      <t>ヒ</t>
    </rPh>
    <phoneticPr fontId="1"/>
  </si>
  <si>
    <t>今年度所属部リーグ名(代表者会議編成後)</t>
    <rPh sb="0" eb="1">
      <t>イマ</t>
    </rPh>
    <rPh sb="11" eb="14">
      <t>ダイヒョウシャ</t>
    </rPh>
    <rPh sb="14" eb="16">
      <t>カイギ</t>
    </rPh>
    <rPh sb="16" eb="18">
      <t>ヘンセイ</t>
    </rPh>
    <rPh sb="18" eb="19">
      <t>アト</t>
    </rPh>
    <phoneticPr fontId="1"/>
  </si>
  <si>
    <t>監督</t>
    <rPh sb="0" eb="2">
      <t>カントク</t>
    </rPh>
    <phoneticPr fontId="1"/>
  </si>
  <si>
    <t>コーチ</t>
  </si>
  <si>
    <t>コーチ</t>
    <phoneticPr fontId="1"/>
  </si>
  <si>
    <t>H
社会人リーグ
登録費
2500円×F列+
500円×G列</t>
    <rPh sb="2" eb="4">
      <t>シャカイ</t>
    </rPh>
    <rPh sb="4" eb="5">
      <t>ジン</t>
    </rPh>
    <rPh sb="9" eb="11">
      <t>トウロク</t>
    </rPh>
    <rPh sb="11" eb="12">
      <t>ヒ</t>
    </rPh>
    <rPh sb="17" eb="18">
      <t>エン</t>
    </rPh>
    <rPh sb="20" eb="21">
      <t>レツ</t>
    </rPh>
    <rPh sb="26" eb="27">
      <t>エン</t>
    </rPh>
    <rPh sb="29" eb="30">
      <t>レツ</t>
    </rPh>
    <phoneticPr fontId="1"/>
  </si>
  <si>
    <t>令和７年度バージョン</t>
    <phoneticPr fontId="1"/>
  </si>
  <si>
    <t>〒</t>
    <phoneticPr fontId="1"/>
  </si>
  <si>
    <t>女子シニア</t>
    <rPh sb="0" eb="2">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</si>
</sst>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quot;&quot;;General"/>
  </numFmts>
  <fonts count="16"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sz val="20"/>
      <name val="ＭＳ Ｐゴシック"/>
      <family val="3"/>
      <charset val="128"/>
    </font>
    <font>
      <b/>
      <sz val="20"/>
      <name val="ＭＳ Ｐゴシック"/>
      <family val="3"/>
      <charset val="128"/>
    </font>
    <font>
      <b/>
      <sz val="9"/>
      <name val="ＭＳ Ｐゴシック"/>
      <family val="3"/>
      <charset val="128"/>
    </font>
    <font>
      <b/>
      <sz val="10"/>
      <name val="ＭＳ Ｐゴシック"/>
      <family val="3"/>
      <charset val="128"/>
    </font>
    <font>
      <b/>
      <sz val="16"/>
      <name val="ＭＳ Ｐゴシック"/>
      <family val="3"/>
      <charset val="128"/>
    </font>
    <font>
      <b/>
      <sz val="12"/>
      <name val="ＭＳ Ｐゴシック"/>
      <family val="3"/>
      <charset val="128"/>
    </font>
    <font>
      <b/>
      <sz val="11"/>
      <color rgb="FF993366"/>
      <name val="ＭＳ Ｐゴシック"/>
      <family val="3"/>
      <charset val="128"/>
    </font>
    <font>
      <sz val="18"/>
      <name val="ＭＳ Ｐゴシック"/>
      <family val="3"/>
      <charset val="128"/>
    </font>
    <font>
      <b/>
      <sz val="20"/>
      <color rgb="FFFF0000"/>
      <name val="ＭＳ Ｐゴシック"/>
      <family val="3"/>
      <charset val="128"/>
    </font>
  </fonts>
  <fills count="2">
    <fill>
      <patternFill patternType="none"/>
    </fill>
    <fill>
      <patternFill patternType="gray125"/>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52"/>
      </bottom>
      <diagonal/>
    </border>
    <border>
      <left/>
      <right style="medium">
        <color indexed="64"/>
      </right>
      <top/>
      <bottom/>
      <diagonal/>
    </border>
    <border>
      <left/>
      <right/>
      <top style="medium">
        <color indexed="52"/>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52"/>
      </left>
      <right/>
      <top style="medium">
        <color indexed="52"/>
      </top>
      <bottom/>
      <diagonal/>
    </border>
    <border>
      <left/>
      <right style="medium">
        <color indexed="52"/>
      </right>
      <top style="medium">
        <color indexed="52"/>
      </top>
      <bottom/>
      <diagonal/>
    </border>
    <border>
      <left style="medium">
        <color indexed="52"/>
      </left>
      <right/>
      <top/>
      <bottom style="medium">
        <color indexed="52"/>
      </bottom>
      <diagonal/>
    </border>
    <border>
      <left/>
      <right style="medium">
        <color indexed="52"/>
      </right>
      <top/>
      <bottom style="medium">
        <color indexed="52"/>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52"/>
      </left>
      <right style="medium">
        <color indexed="52"/>
      </right>
      <top style="medium">
        <color indexed="52"/>
      </top>
      <bottom/>
      <diagonal/>
    </border>
    <border>
      <left style="medium">
        <color indexed="52"/>
      </left>
      <right style="medium">
        <color indexed="52"/>
      </right>
      <top/>
      <bottom style="medium">
        <color indexed="52"/>
      </bottom>
      <diagonal/>
    </border>
    <border>
      <left style="double">
        <color rgb="FFFF9900"/>
      </left>
      <right/>
      <top style="double">
        <color rgb="FFFF9900"/>
      </top>
      <bottom/>
      <diagonal/>
    </border>
    <border>
      <left/>
      <right style="double">
        <color rgb="FFFF9900"/>
      </right>
      <top style="double">
        <color rgb="FFFF9900"/>
      </top>
      <bottom/>
      <diagonal/>
    </border>
    <border>
      <left style="double">
        <color rgb="FFFF9900"/>
      </left>
      <right/>
      <top/>
      <bottom style="double">
        <color rgb="FFFF9900"/>
      </bottom>
      <diagonal/>
    </border>
    <border>
      <left/>
      <right style="double">
        <color rgb="FFFF9900"/>
      </right>
      <top/>
      <bottom style="double">
        <color rgb="FFFF9900"/>
      </bottom>
      <diagonal/>
    </border>
    <border>
      <left/>
      <right/>
      <top/>
      <bottom style="double">
        <color rgb="FFFF9900"/>
      </bottom>
      <diagonal/>
    </border>
  </borders>
  <cellStyleXfs count="1">
    <xf numFmtId="0" fontId="0" fillId="0" borderId="0"/>
  </cellStyleXfs>
  <cellXfs count="164">
    <xf numFmtId="0" fontId="0" fillId="0" borderId="0" xfId="0"/>
    <xf numFmtId="0" fontId="5" fillId="0" borderId="4"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2" fillId="0" borderId="6" xfId="0" applyFont="1" applyBorder="1" applyAlignment="1">
      <alignment vertical="center"/>
    </xf>
    <xf numFmtId="0" fontId="0" fillId="0" borderId="8" xfId="0"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2" fillId="0" borderId="2"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vertical="center"/>
    </xf>
    <xf numFmtId="0" fontId="5"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center"/>
    </xf>
    <xf numFmtId="0" fontId="5" fillId="0" borderId="0" xfId="0" applyFont="1"/>
    <xf numFmtId="14" fontId="0" fillId="0" borderId="0" xfId="0" applyNumberFormat="1"/>
    <xf numFmtId="0" fontId="0" fillId="0" borderId="46" xfId="0" applyBorder="1"/>
    <xf numFmtId="0" fontId="7" fillId="0" borderId="47" xfId="0" applyFont="1" applyBorder="1" applyAlignment="1">
      <alignment vertical="center"/>
    </xf>
    <xf numFmtId="0" fontId="0" fillId="0" borderId="47" xfId="0" applyBorder="1" applyAlignment="1">
      <alignment vertical="center"/>
    </xf>
    <xf numFmtId="0" fontId="2" fillId="0" borderId="47" xfId="0" applyFont="1" applyBorder="1" applyAlignment="1">
      <alignment horizontal="right" vertical="center"/>
    </xf>
    <xf numFmtId="0" fontId="2" fillId="0" borderId="48" xfId="0" applyFont="1" applyBorder="1" applyAlignment="1">
      <alignment horizontal="right" vertical="center"/>
    </xf>
    <xf numFmtId="0" fontId="0" fillId="0" borderId="49" xfId="0" applyBorder="1"/>
    <xf numFmtId="0" fontId="2" fillId="0" borderId="50" xfId="0" applyFont="1" applyBorder="1" applyAlignment="1" applyProtection="1">
      <alignment horizontal="center" vertical="center"/>
      <protection locked="0"/>
    </xf>
    <xf numFmtId="0" fontId="2" fillId="0" borderId="50" xfId="0" applyFont="1" applyBorder="1" applyAlignment="1">
      <alignment vertical="center"/>
    </xf>
    <xf numFmtId="0" fontId="0" fillId="0" borderId="50" xfId="0" applyBorder="1" applyAlignment="1">
      <alignment horizontal="center" vertical="center"/>
    </xf>
    <xf numFmtId="0" fontId="2" fillId="0" borderId="50" xfId="0" applyFont="1" applyBorder="1" applyAlignment="1" applyProtection="1">
      <alignment horizontal="left" vertical="center" shrinkToFit="1"/>
      <protection locked="0"/>
    </xf>
    <xf numFmtId="0" fontId="10" fillId="0" borderId="50" xfId="0" applyFont="1" applyBorder="1" applyAlignment="1" applyProtection="1">
      <alignment horizontal="left" vertical="center" shrinkToFit="1"/>
      <protection locked="0"/>
    </xf>
    <xf numFmtId="0" fontId="0" fillId="0" borderId="51" xfId="0" applyBorder="1"/>
    <xf numFmtId="0" fontId="0" fillId="0" borderId="52" xfId="0" applyBorder="1"/>
    <xf numFmtId="0" fontId="0" fillId="0" borderId="53" xfId="0" applyBorder="1"/>
    <xf numFmtId="5" fontId="2" fillId="0" borderId="0" xfId="0" applyNumberFormat="1" applyFont="1" applyAlignment="1">
      <alignment horizontal="righ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43" xfId="0" applyFont="1" applyBorder="1"/>
    <xf numFmtId="0" fontId="4" fillId="0" borderId="28" xfId="0" applyFont="1" applyBorder="1"/>
    <xf numFmtId="0" fontId="4" fillId="0" borderId="29" xfId="0" applyFont="1" applyBorder="1"/>
    <xf numFmtId="5" fontId="4" fillId="0" borderId="29" xfId="0" applyNumberFormat="1" applyFont="1" applyBorder="1"/>
    <xf numFmtId="5" fontId="4" fillId="0" borderId="30" xfId="0" applyNumberFormat="1" applyFont="1" applyBorder="1"/>
    <xf numFmtId="0" fontId="4" fillId="0" borderId="31" xfId="0" applyFont="1" applyBorder="1"/>
    <xf numFmtId="0" fontId="4" fillId="0" borderId="27" xfId="0" applyFont="1" applyBorder="1"/>
    <xf numFmtId="5" fontId="4" fillId="0" borderId="27" xfId="0" applyNumberFormat="1" applyFont="1" applyBorder="1"/>
    <xf numFmtId="5" fontId="4" fillId="0" borderId="32" xfId="0" applyNumberFormat="1" applyFont="1" applyBorder="1"/>
    <xf numFmtId="0" fontId="4" fillId="0" borderId="33" xfId="0" applyFont="1" applyBorder="1"/>
    <xf numFmtId="0" fontId="4" fillId="0" borderId="34" xfId="0" applyFont="1" applyBorder="1"/>
    <xf numFmtId="5" fontId="4" fillId="0" borderId="34" xfId="0" applyNumberFormat="1" applyFont="1" applyBorder="1"/>
    <xf numFmtId="5" fontId="4" fillId="0" borderId="35" xfId="0" applyNumberFormat="1" applyFont="1" applyBorder="1"/>
    <xf numFmtId="0" fontId="4" fillId="0" borderId="0" xfId="0" applyFont="1"/>
    <xf numFmtId="0" fontId="4" fillId="0" borderId="9" xfId="0" applyFont="1" applyBorder="1"/>
    <xf numFmtId="0" fontId="4" fillId="0" borderId="2" xfId="0" applyFont="1" applyBorder="1"/>
    <xf numFmtId="5" fontId="4" fillId="0" borderId="2" xfId="0" applyNumberFormat="1" applyFont="1" applyBorder="1"/>
    <xf numFmtId="5" fontId="4" fillId="0" borderId="10" xfId="0" applyNumberFormat="1" applyFont="1" applyBorder="1"/>
    <xf numFmtId="0" fontId="4" fillId="0" borderId="10" xfId="0" applyFont="1" applyBorder="1"/>
    <xf numFmtId="0" fontId="4" fillId="0" borderId="44" xfId="0" applyFont="1" applyBorder="1" applyAlignment="1">
      <alignment vertical="center" wrapText="1"/>
    </xf>
    <xf numFmtId="0" fontId="4" fillId="0" borderId="44" xfId="0" applyFont="1" applyBorder="1" applyAlignment="1">
      <alignment vertical="center"/>
    </xf>
    <xf numFmtId="0" fontId="4" fillId="0" borderId="45" xfId="0" applyFont="1" applyBorder="1" applyAlignment="1">
      <alignment vertical="center" wrapText="1"/>
    </xf>
    <xf numFmtId="0" fontId="4" fillId="0" borderId="28" xfId="0" applyFont="1" applyBorder="1" applyAlignment="1">
      <alignment vertical="center" wrapText="1"/>
    </xf>
    <xf numFmtId="0" fontId="4" fillId="0" borderId="30" xfId="0" applyFont="1" applyBorder="1" applyAlignment="1">
      <alignment vertical="center"/>
    </xf>
    <xf numFmtId="0" fontId="4" fillId="0" borderId="43" xfId="0" applyFont="1" applyBorder="1" applyAlignment="1">
      <alignment vertical="center"/>
    </xf>
    <xf numFmtId="0" fontId="13" fillId="0" borderId="0" xfId="0" applyFont="1" applyAlignment="1">
      <alignment horizontal="left" vertical="center"/>
    </xf>
    <xf numFmtId="0" fontId="5" fillId="0" borderId="10" xfId="0" applyFont="1" applyBorder="1" applyAlignment="1">
      <alignment horizontal="center" vertical="center"/>
    </xf>
    <xf numFmtId="0" fontId="0" fillId="0" borderId="2" xfId="0" applyBorder="1" applyAlignment="1">
      <alignment horizontal="center" vertical="center"/>
    </xf>
    <xf numFmtId="0" fontId="5" fillId="0" borderId="3" xfId="0" applyFont="1" applyBorder="1" applyAlignment="1">
      <alignment horizontal="center" vertical="center"/>
    </xf>
    <xf numFmtId="0" fontId="0" fillId="0" borderId="6" xfId="0" applyBorder="1"/>
    <xf numFmtId="0" fontId="4" fillId="0" borderId="0" xfId="0" applyFont="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9" xfId="0" applyFont="1" applyBorder="1" applyProtection="1">
      <protection locked="0"/>
    </xf>
    <xf numFmtId="49" fontId="4" fillId="0" borderId="29" xfId="0" applyNumberFormat="1" applyFont="1" applyBorder="1" applyProtection="1">
      <protection locked="0"/>
    </xf>
    <xf numFmtId="0" fontId="4" fillId="0" borderId="27" xfId="0" applyFont="1" applyBorder="1" applyProtection="1">
      <protection locked="0"/>
    </xf>
    <xf numFmtId="49" fontId="4" fillId="0" borderId="27" xfId="0" applyNumberFormat="1" applyFont="1" applyBorder="1" applyProtection="1">
      <protection locked="0"/>
    </xf>
    <xf numFmtId="0" fontId="4" fillId="0" borderId="34" xfId="0" applyFont="1" applyBorder="1" applyProtection="1">
      <protection locked="0"/>
    </xf>
    <xf numFmtId="49" fontId="4" fillId="0" borderId="34" xfId="0" applyNumberFormat="1" applyFont="1" applyBorder="1" applyProtection="1">
      <protection locked="0"/>
    </xf>
    <xf numFmtId="0" fontId="2" fillId="0" borderId="0" xfId="0" applyFont="1"/>
    <xf numFmtId="176" fontId="2" fillId="0" borderId="58" xfId="0" applyNumberFormat="1" applyFont="1" applyBorder="1" applyAlignment="1">
      <alignment vertical="center" shrinkToFit="1"/>
    </xf>
    <xf numFmtId="176" fontId="2" fillId="0" borderId="59" xfId="0" applyNumberFormat="1" applyFont="1" applyBorder="1" applyAlignment="1">
      <alignment vertical="center" shrinkToFit="1"/>
    </xf>
    <xf numFmtId="0" fontId="14" fillId="0" borderId="0" xfId="0" applyFont="1"/>
    <xf numFmtId="0" fontId="4" fillId="0" borderId="3" xfId="0" applyFont="1" applyBorder="1" applyAlignment="1">
      <alignment horizontal="center" vertical="center"/>
    </xf>
    <xf numFmtId="0" fontId="0" fillId="0" borderId="0" xfId="0" quotePrefix="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176" fontId="11" fillId="0" borderId="14" xfId="0" applyNumberFormat="1" applyFont="1" applyBorder="1" applyAlignment="1">
      <alignment horizontal="center" vertical="center" shrinkToFit="1"/>
    </xf>
    <xf numFmtId="176" fontId="0" fillId="0" borderId="7" xfId="0" applyNumberFormat="1" applyBorder="1" applyAlignment="1">
      <alignment shrinkToFit="1"/>
    </xf>
    <xf numFmtId="176" fontId="0" fillId="0" borderId="15" xfId="0" applyNumberFormat="1" applyBorder="1" applyAlignment="1">
      <alignment shrinkToFit="1"/>
    </xf>
    <xf numFmtId="176" fontId="0" fillId="0" borderId="16" xfId="0" applyNumberFormat="1" applyBorder="1" applyAlignment="1">
      <alignment shrinkToFit="1"/>
    </xf>
    <xf numFmtId="176" fontId="0" fillId="0" borderId="5" xfId="0" applyNumberFormat="1" applyBorder="1" applyAlignment="1">
      <alignment shrinkToFit="1"/>
    </xf>
    <xf numFmtId="176" fontId="0" fillId="0" borderId="17" xfId="0" applyNumberFormat="1" applyBorder="1" applyAlignment="1">
      <alignment shrinkToFit="1"/>
    </xf>
    <xf numFmtId="5" fontId="2" fillId="0" borderId="40" xfId="0" applyNumberFormat="1" applyFont="1" applyBorder="1" applyAlignment="1">
      <alignment horizontal="right" vertical="center"/>
    </xf>
    <xf numFmtId="5" fontId="2" fillId="0" borderId="55" xfId="0" applyNumberFormat="1" applyFont="1" applyBorder="1" applyAlignment="1">
      <alignment horizontal="right" vertical="center"/>
    </xf>
    <xf numFmtId="5" fontId="2" fillId="0" borderId="41" xfId="0" applyNumberFormat="1" applyFont="1" applyBorder="1" applyAlignment="1">
      <alignment horizontal="right" vertical="center"/>
    </xf>
    <xf numFmtId="5" fontId="2" fillId="0" borderId="21" xfId="0" applyNumberFormat="1" applyFont="1" applyBorder="1" applyAlignment="1">
      <alignment horizontal="right" vertical="center"/>
    </xf>
    <xf numFmtId="5" fontId="2" fillId="0" borderId="57" xfId="0" applyNumberFormat="1" applyFont="1" applyBorder="1" applyAlignment="1">
      <alignment horizontal="right" vertical="center"/>
    </xf>
    <xf numFmtId="5" fontId="2" fillId="0" borderId="10" xfId="0" applyNumberFormat="1" applyFont="1" applyBorder="1" applyAlignment="1">
      <alignment horizontal="right" vertical="center"/>
    </xf>
    <xf numFmtId="0" fontId="2" fillId="0" borderId="0" xfId="0" applyFont="1" applyAlignment="1" applyProtection="1">
      <alignment horizontal="center" vertical="center"/>
      <protection locked="0"/>
    </xf>
    <xf numFmtId="0" fontId="3" fillId="0" borderId="8" xfId="0" applyFont="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36" xfId="0" applyFont="1" applyBorder="1" applyAlignment="1">
      <alignment horizontal="left" vertical="center"/>
    </xf>
    <xf numFmtId="0" fontId="2" fillId="0" borderId="54" xfId="0" applyFont="1" applyBorder="1" applyAlignment="1">
      <alignment horizontal="left" vertical="center"/>
    </xf>
    <xf numFmtId="0" fontId="2" fillId="0" borderId="42" xfId="0" applyFont="1" applyBorder="1" applyAlignment="1">
      <alignment horizontal="left" vertical="center"/>
    </xf>
    <xf numFmtId="0" fontId="2" fillId="0" borderId="37"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38"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56" xfId="0" applyFont="1" applyBorder="1" applyAlignment="1">
      <alignment horizontal="left" vertical="center"/>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5" fontId="2" fillId="0" borderId="39" xfId="0" applyNumberFormat="1" applyFont="1" applyBorder="1" applyAlignment="1">
      <alignment horizontal="right" vertical="center"/>
    </xf>
    <xf numFmtId="5" fontId="2" fillId="0" borderId="24" xfId="0" applyNumberFormat="1" applyFont="1" applyBorder="1" applyAlignment="1">
      <alignment horizontal="right" vertical="center"/>
    </xf>
    <xf numFmtId="0" fontId="10" fillId="0" borderId="25"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8" fillId="0" borderId="14"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6" fillId="0" borderId="0" xfId="0" applyFont="1" applyAlignment="1">
      <alignment horizontal="left" vertical="top"/>
    </xf>
    <xf numFmtId="0" fontId="2" fillId="0" borderId="0" xfId="0" applyFont="1" applyAlignment="1">
      <alignment horizontal="center" vertical="center"/>
    </xf>
    <xf numFmtId="0" fontId="3" fillId="0" borderId="0" xfId="0" applyFont="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5" fillId="0" borderId="0" xfId="0" applyFont="1" applyAlignment="1">
      <alignment horizontal="center" vertical="center"/>
    </xf>
    <xf numFmtId="0" fontId="2" fillId="0" borderId="64" xfId="0" applyFont="1" applyBorder="1" applyAlignment="1">
      <alignment horizont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4" fillId="0" borderId="9" xfId="0" applyFont="1" applyBorder="1" applyAlignment="1">
      <alignment horizontal="center" vertical="center"/>
    </xf>
    <xf numFmtId="0" fontId="14"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9900"/>
      <color rgb="FFFFFF00"/>
      <color rgb="FF99336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27</xdr:row>
      <xdr:rowOff>47625</xdr:rowOff>
    </xdr:from>
    <xdr:to>
      <xdr:col>13</xdr:col>
      <xdr:colOff>260675</xdr:colOff>
      <xdr:row>72</xdr:row>
      <xdr:rowOff>104775</xdr:rowOff>
    </xdr:to>
    <xdr:pic>
      <xdr:nvPicPr>
        <xdr:cNvPr id="4" name="図 3">
          <a:extLst>
            <a:ext uri="{FF2B5EF4-FFF2-40B4-BE49-F238E27FC236}">
              <a16:creationId xmlns:a16="http://schemas.microsoft.com/office/drawing/2014/main" id="{189E7B05-32DE-4DC2-912D-BD66413BD8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772025"/>
          <a:ext cx="8414075" cy="7772400"/>
        </a:xfrm>
        <a:prstGeom prst="rect">
          <a:avLst/>
        </a:prstGeom>
      </xdr:spPr>
    </xdr:pic>
    <xdr:clientData/>
  </xdr:twoCellAnchor>
  <xdr:twoCellAnchor editAs="oneCell">
    <xdr:from>
      <xdr:col>1</xdr:col>
      <xdr:colOff>142875</xdr:colOff>
      <xdr:row>75</xdr:row>
      <xdr:rowOff>95250</xdr:rowOff>
    </xdr:from>
    <xdr:to>
      <xdr:col>14</xdr:col>
      <xdr:colOff>439436</xdr:colOff>
      <xdr:row>118</xdr:row>
      <xdr:rowOff>124858</xdr:rowOff>
    </xdr:to>
    <xdr:pic>
      <xdr:nvPicPr>
        <xdr:cNvPr id="6" name="図 5">
          <a:extLst>
            <a:ext uri="{FF2B5EF4-FFF2-40B4-BE49-F238E27FC236}">
              <a16:creationId xmlns:a16="http://schemas.microsoft.com/office/drawing/2014/main" id="{AC8D23A0-169E-4800-983F-8458B9AB77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14077950"/>
          <a:ext cx="9211961" cy="74019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76"/>
  <sheetViews>
    <sheetView view="pageBreakPreview" topLeftCell="A58" zoomScaleNormal="100" zoomScaleSheetLayoutView="100" workbookViewId="0">
      <selection activeCell="Q80" sqref="Q80"/>
    </sheetView>
  </sheetViews>
  <sheetFormatPr defaultRowHeight="13.2" x14ac:dyDescent="0.2"/>
  <sheetData>
    <row r="2" spans="1:2" x14ac:dyDescent="0.2">
      <c r="A2" t="s">
        <v>102</v>
      </c>
      <c r="B2" t="s">
        <v>100</v>
      </c>
    </row>
    <row r="3" spans="1:2" x14ac:dyDescent="0.2">
      <c r="B3" t="s">
        <v>101</v>
      </c>
    </row>
    <row r="5" spans="1:2" x14ac:dyDescent="0.2">
      <c r="A5" t="s">
        <v>103</v>
      </c>
      <c r="B5" t="s">
        <v>104</v>
      </c>
    </row>
    <row r="6" spans="1:2" x14ac:dyDescent="0.2">
      <c r="B6" t="s">
        <v>105</v>
      </c>
    </row>
    <row r="8" spans="1:2" x14ac:dyDescent="0.2">
      <c r="B8" t="s">
        <v>106</v>
      </c>
    </row>
    <row r="9" spans="1:2" x14ac:dyDescent="0.2">
      <c r="B9" t="s">
        <v>107</v>
      </c>
    </row>
    <row r="11" spans="1:2" x14ac:dyDescent="0.2">
      <c r="A11" t="s">
        <v>108</v>
      </c>
      <c r="B11" t="s">
        <v>109</v>
      </c>
    </row>
    <row r="12" spans="1:2" x14ac:dyDescent="0.2">
      <c r="B12" t="s">
        <v>110</v>
      </c>
    </row>
    <row r="13" spans="1:2" x14ac:dyDescent="0.2">
      <c r="B13" s="84" t="s">
        <v>121</v>
      </c>
    </row>
    <row r="15" spans="1:2" x14ac:dyDescent="0.2">
      <c r="B15" s="84" t="s">
        <v>119</v>
      </c>
    </row>
    <row r="16" spans="1:2" x14ac:dyDescent="0.2">
      <c r="B16" s="84" t="s">
        <v>118</v>
      </c>
    </row>
    <row r="17" spans="1:2" x14ac:dyDescent="0.2">
      <c r="B17" s="84" t="s">
        <v>120</v>
      </c>
    </row>
    <row r="19" spans="1:2" x14ac:dyDescent="0.2">
      <c r="A19" t="s">
        <v>111</v>
      </c>
      <c r="B19" t="s">
        <v>112</v>
      </c>
    </row>
    <row r="20" spans="1:2" x14ac:dyDescent="0.2">
      <c r="B20" t="s">
        <v>113</v>
      </c>
    </row>
    <row r="21" spans="1:2" x14ac:dyDescent="0.2">
      <c r="B21" t="s">
        <v>114</v>
      </c>
    </row>
    <row r="23" spans="1:2" x14ac:dyDescent="0.2">
      <c r="A23" t="s">
        <v>122</v>
      </c>
      <c r="B23" t="s">
        <v>123</v>
      </c>
    </row>
    <row r="24" spans="1:2" x14ac:dyDescent="0.2">
      <c r="B24" t="s">
        <v>124</v>
      </c>
    </row>
    <row r="26" spans="1:2" ht="21" x14ac:dyDescent="0.25">
      <c r="B26" s="87" t="s">
        <v>117</v>
      </c>
    </row>
    <row r="28" spans="1:2" x14ac:dyDescent="0.2">
      <c r="A28" t="s">
        <v>115</v>
      </c>
    </row>
    <row r="76" spans="1:1" x14ac:dyDescent="0.2">
      <c r="A76" t="s">
        <v>116</v>
      </c>
    </row>
  </sheetData>
  <phoneticPr fontId="1"/>
  <pageMargins left="0.31496062992125984" right="0.31496062992125984" top="0.35433070866141736" bottom="0.35433070866141736"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2"/>
  <sheetViews>
    <sheetView tabSelected="1" zoomScaleNormal="100" workbookViewId="0">
      <selection activeCell="B27" sqref="B27"/>
    </sheetView>
  </sheetViews>
  <sheetFormatPr defaultRowHeight="13.2" x14ac:dyDescent="0.2"/>
  <cols>
    <col min="1" max="1" width="1.6640625" customWidth="1"/>
    <col min="13" max="13" width="1.6640625" customWidth="1"/>
  </cols>
  <sheetData>
    <row r="1" spans="1:13" ht="23.4" x14ac:dyDescent="0.2">
      <c r="A1" s="19"/>
      <c r="B1" s="137" t="s">
        <v>126</v>
      </c>
      <c r="C1" s="137"/>
      <c r="D1" s="137"/>
      <c r="E1" s="137"/>
      <c r="F1" s="137"/>
      <c r="G1" s="137"/>
      <c r="H1" s="20"/>
      <c r="I1" s="20"/>
      <c r="J1" s="21"/>
      <c r="K1" s="21"/>
      <c r="L1" s="22"/>
      <c r="M1" s="23"/>
    </row>
    <row r="2" spans="1:13" ht="21" customHeight="1" x14ac:dyDescent="0.2">
      <c r="A2" s="24"/>
      <c r="B2" s="138"/>
      <c r="C2" s="138"/>
      <c r="D2" s="138"/>
      <c r="E2" s="138"/>
      <c r="F2" s="138"/>
      <c r="G2" s="138"/>
      <c r="H2" s="4"/>
      <c r="I2" s="4"/>
      <c r="J2" s="107" t="s">
        <v>131</v>
      </c>
      <c r="K2" s="107"/>
      <c r="L2" s="107"/>
      <c r="M2" s="25"/>
    </row>
    <row r="3" spans="1:13" x14ac:dyDescent="0.2">
      <c r="A3" s="24"/>
      <c r="B3" s="3"/>
      <c r="C3" s="147" t="s">
        <v>6</v>
      </c>
      <c r="D3" s="147"/>
      <c r="E3" s="147"/>
      <c r="F3" s="4"/>
      <c r="G3" s="4"/>
      <c r="H3" s="4"/>
      <c r="I3" s="4"/>
      <c r="J3" s="4"/>
      <c r="K3" s="4"/>
      <c r="L3" s="4"/>
      <c r="M3" s="26"/>
    </row>
    <row r="4" spans="1:13" x14ac:dyDescent="0.2">
      <c r="A4" s="24"/>
      <c r="B4" s="3"/>
      <c r="C4" s="147"/>
      <c r="D4" s="147"/>
      <c r="E4" s="147"/>
      <c r="F4" s="4"/>
      <c r="G4" s="4"/>
      <c r="H4" s="4"/>
      <c r="I4" s="152" t="s">
        <v>137</v>
      </c>
      <c r="J4" s="152"/>
      <c r="K4" s="152"/>
      <c r="L4" s="152"/>
      <c r="M4" s="26"/>
    </row>
    <row r="5" spans="1:13" ht="21.9" customHeight="1" x14ac:dyDescent="0.2">
      <c r="A5" s="24"/>
      <c r="B5" s="148" t="s">
        <v>7</v>
      </c>
      <c r="C5" s="148"/>
      <c r="D5" s="148"/>
      <c r="E5" s="148"/>
      <c r="F5" s="4"/>
      <c r="G5" s="4"/>
      <c r="H5" s="4"/>
      <c r="I5" s="152"/>
      <c r="J5" s="152"/>
      <c r="K5" s="152"/>
      <c r="L5" s="152"/>
      <c r="M5" s="26"/>
    </row>
    <row r="6" spans="1:13" ht="21.9" customHeight="1" thickBot="1" x14ac:dyDescent="0.25">
      <c r="A6" s="24"/>
      <c r="B6" s="149" t="s">
        <v>8</v>
      </c>
      <c r="C6" s="149"/>
      <c r="D6" s="35"/>
      <c r="E6" s="2"/>
      <c r="F6" s="2"/>
      <c r="G6" s="2"/>
      <c r="H6" s="2"/>
      <c r="I6" s="2"/>
      <c r="J6" s="2"/>
      <c r="K6" s="2"/>
      <c r="L6" s="2"/>
      <c r="M6" s="27"/>
    </row>
    <row r="7" spans="1:13" ht="20.100000000000001" customHeight="1" thickBot="1" x14ac:dyDescent="0.25">
      <c r="A7" s="24"/>
      <c r="B7" s="141"/>
      <c r="C7" s="142"/>
      <c r="D7" s="142"/>
      <c r="E7" s="143"/>
      <c r="F7" s="4"/>
      <c r="G7" s="5"/>
      <c r="H7" s="150" t="s">
        <v>9</v>
      </c>
      <c r="I7" s="151"/>
      <c r="J7" s="139"/>
      <c r="K7" s="139"/>
      <c r="L7" s="140"/>
      <c r="M7" s="28"/>
    </row>
    <row r="8" spans="1:13" ht="20.100000000000001" customHeight="1" thickBot="1" x14ac:dyDescent="0.25">
      <c r="A8" s="24"/>
      <c r="B8" s="144"/>
      <c r="C8" s="145"/>
      <c r="D8" s="145"/>
      <c r="E8" s="146"/>
      <c r="F8" s="4"/>
      <c r="G8" s="5"/>
      <c r="H8" s="150" t="s">
        <v>10</v>
      </c>
      <c r="I8" s="151"/>
      <c r="J8" s="139"/>
      <c r="K8" s="139"/>
      <c r="L8" s="140"/>
      <c r="M8" s="28"/>
    </row>
    <row r="9" spans="1:13" ht="20.100000000000001" customHeight="1" thickBot="1" x14ac:dyDescent="0.25">
      <c r="A9" s="24"/>
      <c r="B9" s="2"/>
      <c r="C9" s="2"/>
      <c r="D9" s="2"/>
      <c r="E9" s="2"/>
      <c r="F9" s="2"/>
      <c r="G9" s="6"/>
      <c r="H9" s="2"/>
      <c r="I9" s="2"/>
      <c r="J9" s="2"/>
      <c r="K9" s="2"/>
      <c r="L9" s="2"/>
      <c r="M9" s="27"/>
    </row>
    <row r="10" spans="1:13" ht="20.100000000000001" customHeight="1" thickBot="1" x14ac:dyDescent="0.25">
      <c r="A10" s="24"/>
      <c r="B10" s="7" t="s">
        <v>11</v>
      </c>
      <c r="C10" s="8"/>
      <c r="D10" s="124"/>
      <c r="E10" s="125"/>
      <c r="F10" s="126"/>
      <c r="G10" s="127" t="s">
        <v>12</v>
      </c>
      <c r="H10" s="128"/>
      <c r="I10" s="124"/>
      <c r="J10" s="125"/>
      <c r="K10" s="125"/>
      <c r="L10" s="126"/>
      <c r="M10" s="25"/>
    </row>
    <row r="11" spans="1:13" ht="20.100000000000001" customHeight="1" thickBot="1" x14ac:dyDescent="0.25">
      <c r="A11" s="24"/>
      <c r="B11" s="90" t="s">
        <v>13</v>
      </c>
      <c r="C11" s="92" t="s">
        <v>138</v>
      </c>
      <c r="D11" s="93"/>
      <c r="E11" s="93"/>
      <c r="F11" s="94"/>
      <c r="G11" s="131" t="s">
        <v>13</v>
      </c>
      <c r="H11" s="132"/>
      <c r="I11" s="92" t="s">
        <v>138</v>
      </c>
      <c r="J11" s="93"/>
      <c r="K11" s="93"/>
      <c r="L11" s="94"/>
      <c r="M11" s="29"/>
    </row>
    <row r="12" spans="1:13" ht="20.100000000000001" customHeight="1" thickBot="1" x14ac:dyDescent="0.25">
      <c r="A12" s="24"/>
      <c r="B12" s="91"/>
      <c r="C12" s="92"/>
      <c r="D12" s="93"/>
      <c r="E12" s="93"/>
      <c r="F12" s="94"/>
      <c r="G12" s="133"/>
      <c r="H12" s="134"/>
      <c r="I12" s="92" t="s">
        <v>125</v>
      </c>
      <c r="J12" s="93"/>
      <c r="K12" s="93"/>
      <c r="L12" s="94"/>
      <c r="M12" s="29"/>
    </row>
    <row r="13" spans="1:13" ht="20.100000000000001" customHeight="1" thickBot="1" x14ac:dyDescent="0.25">
      <c r="A13" s="24"/>
      <c r="B13" s="9" t="s">
        <v>15</v>
      </c>
      <c r="C13" s="121"/>
      <c r="D13" s="122"/>
      <c r="E13" s="122"/>
      <c r="F13" s="123"/>
      <c r="G13" s="135" t="s">
        <v>14</v>
      </c>
      <c r="H13" s="136"/>
      <c r="I13" s="92"/>
      <c r="J13" s="93"/>
      <c r="K13" s="93"/>
      <c r="L13" s="94"/>
      <c r="M13" s="29"/>
    </row>
    <row r="14" spans="1:13" ht="20.100000000000001" customHeight="1" thickBot="1" x14ac:dyDescent="0.25">
      <c r="A14" s="24"/>
      <c r="B14" s="13"/>
      <c r="C14" s="13"/>
      <c r="D14" s="13"/>
      <c r="E14" s="13"/>
      <c r="F14" s="10"/>
      <c r="G14" s="135" t="s">
        <v>129</v>
      </c>
      <c r="H14" s="136"/>
      <c r="I14" s="92"/>
      <c r="J14" s="93"/>
      <c r="K14" s="93"/>
      <c r="L14" s="94"/>
      <c r="M14" s="29"/>
    </row>
    <row r="15" spans="1:13" x14ac:dyDescent="0.2">
      <c r="A15" s="30"/>
      <c r="B15" s="31"/>
      <c r="C15" s="31"/>
      <c r="D15" s="31"/>
      <c r="E15" s="31"/>
      <c r="F15" s="31"/>
      <c r="G15" s="31"/>
      <c r="H15" s="31"/>
      <c r="I15" s="31"/>
      <c r="J15" s="31"/>
      <c r="K15" s="31"/>
      <c r="L15" s="31"/>
      <c r="M15" s="32"/>
    </row>
    <row r="17" spans="2:13" ht="21.9" customHeight="1" thickBot="1" x14ac:dyDescent="0.25">
      <c r="B17" s="13"/>
      <c r="C17" s="108" t="s">
        <v>30</v>
      </c>
      <c r="D17" s="108"/>
      <c r="E17" s="108"/>
      <c r="F17" s="108"/>
      <c r="G17" s="108"/>
      <c r="H17" s="108"/>
      <c r="I17" s="108"/>
      <c r="J17" s="11"/>
      <c r="K17" s="11"/>
      <c r="L17" s="16"/>
      <c r="M17" s="16"/>
    </row>
    <row r="18" spans="2:13" ht="21.9" customHeight="1" x14ac:dyDescent="0.2">
      <c r="B18" s="14"/>
      <c r="C18" s="109" t="s">
        <v>29</v>
      </c>
      <c r="D18" s="110"/>
      <c r="E18" s="110"/>
      <c r="F18" s="110"/>
      <c r="G18" s="111"/>
      <c r="H18" s="129">
        <v>4000</v>
      </c>
      <c r="I18" s="130"/>
      <c r="L18" s="13"/>
      <c r="M18" s="13"/>
    </row>
    <row r="19" spans="2:13" ht="21.9" customHeight="1" x14ac:dyDescent="0.2">
      <c r="B19" s="14"/>
      <c r="C19" s="112" t="s">
        <v>95</v>
      </c>
      <c r="D19" s="113"/>
      <c r="E19" s="113"/>
      <c r="F19" s="113"/>
      <c r="G19" s="114"/>
      <c r="H19" s="101">
        <f>計算シート!I18</f>
        <v>0</v>
      </c>
      <c r="I19" s="102"/>
      <c r="L19" s="13"/>
      <c r="M19" s="13"/>
    </row>
    <row r="20" spans="2:13" ht="21.9" customHeight="1" thickBot="1" x14ac:dyDescent="0.25">
      <c r="B20" s="14"/>
      <c r="C20" s="115" t="s">
        <v>31</v>
      </c>
      <c r="D20" s="116"/>
      <c r="E20" s="116"/>
      <c r="F20" s="116"/>
      <c r="G20" s="117"/>
      <c r="H20" s="103">
        <f>計算シート!I22</f>
        <v>0</v>
      </c>
      <c r="I20" s="104"/>
      <c r="L20" s="13"/>
      <c r="M20" s="13"/>
    </row>
    <row r="21" spans="2:13" ht="21.9" customHeight="1" thickBot="1" x14ac:dyDescent="0.25">
      <c r="B21" s="14"/>
      <c r="C21" s="118" t="s">
        <v>56</v>
      </c>
      <c r="D21" s="119"/>
      <c r="E21" s="119"/>
      <c r="F21" s="119"/>
      <c r="G21" s="120"/>
      <c r="H21" s="105">
        <f>SUM(H18:H20)</f>
        <v>4000</v>
      </c>
      <c r="I21" s="106"/>
      <c r="L21" s="13"/>
      <c r="M21" s="13"/>
    </row>
    <row r="22" spans="2:13" ht="21.9" customHeight="1" x14ac:dyDescent="0.2">
      <c r="B22" s="14"/>
      <c r="C22" s="61" t="s">
        <v>60</v>
      </c>
      <c r="D22" s="61" t="s">
        <v>61</v>
      </c>
      <c r="E22" s="61"/>
      <c r="F22" s="61"/>
      <c r="G22" s="61"/>
      <c r="H22" s="34" t="s">
        <v>63</v>
      </c>
      <c r="J22" s="33"/>
      <c r="L22" s="13"/>
      <c r="M22" s="13"/>
    </row>
    <row r="23" spans="2:13" ht="21.9" customHeight="1" x14ac:dyDescent="0.2">
      <c r="B23" s="14"/>
      <c r="C23" s="61" t="s">
        <v>62</v>
      </c>
      <c r="D23" s="61"/>
      <c r="E23" s="61"/>
      <c r="F23" s="61"/>
      <c r="G23" s="61"/>
      <c r="H23" s="61"/>
      <c r="I23" s="33"/>
      <c r="J23" s="33"/>
      <c r="L23" s="13"/>
      <c r="M23" s="13"/>
    </row>
    <row r="24" spans="2:13" ht="12.75" customHeight="1" x14ac:dyDescent="0.2">
      <c r="B24" s="14"/>
      <c r="D24" s="61"/>
      <c r="E24" s="61"/>
      <c r="F24" s="61"/>
      <c r="G24" s="61"/>
      <c r="H24" s="61"/>
      <c r="I24" s="33"/>
      <c r="J24" s="33"/>
      <c r="L24" s="13"/>
      <c r="M24" s="13"/>
    </row>
    <row r="25" spans="2:13" ht="13.5" customHeight="1" x14ac:dyDescent="0.2">
      <c r="B25" s="15"/>
      <c r="C25" s="15"/>
      <c r="D25" s="15"/>
      <c r="E25" s="15"/>
      <c r="F25" s="15"/>
      <c r="G25" s="15"/>
      <c r="H25" s="15"/>
      <c r="I25" s="15"/>
      <c r="J25" s="15"/>
      <c r="K25" s="15"/>
    </row>
    <row r="26" spans="2:13" ht="15" customHeight="1" thickBot="1" x14ac:dyDescent="0.25">
      <c r="B26" s="84" t="s">
        <v>51</v>
      </c>
      <c r="C26" s="84"/>
      <c r="D26" s="84"/>
      <c r="E26" s="84"/>
      <c r="H26" s="84" t="s">
        <v>51</v>
      </c>
      <c r="I26" s="84"/>
    </row>
    <row r="27" spans="2:13" ht="15" customHeight="1" x14ac:dyDescent="0.2">
      <c r="B27" s="85">
        <f>計算シート!B4</f>
        <v>0</v>
      </c>
      <c r="C27" s="95" t="str">
        <f>IF(計算シート!D4="","",計算シート!D4)</f>
        <v/>
      </c>
      <c r="D27" s="96"/>
      <c r="E27" s="97"/>
      <c r="H27" s="85">
        <f>計算シート!B5</f>
        <v>0</v>
      </c>
      <c r="I27" s="95">
        <f>計算シート!D5</f>
        <v>0</v>
      </c>
      <c r="J27" s="96"/>
      <c r="K27" s="97"/>
    </row>
    <row r="28" spans="2:13" ht="15" customHeight="1" thickBot="1" x14ac:dyDescent="0.25">
      <c r="B28" s="86">
        <f>計算シート!C4</f>
        <v>0</v>
      </c>
      <c r="C28" s="98"/>
      <c r="D28" s="99"/>
      <c r="E28" s="100"/>
      <c r="H28" s="86">
        <f>計算シート!C5</f>
        <v>0</v>
      </c>
      <c r="I28" s="98"/>
      <c r="J28" s="99"/>
      <c r="K28" s="100"/>
    </row>
    <row r="29" spans="2:13" ht="15" customHeight="1" x14ac:dyDescent="0.2"/>
    <row r="30" spans="2:13" ht="15" customHeight="1" thickBot="1" x14ac:dyDescent="0.25">
      <c r="B30" s="84" t="s">
        <v>51</v>
      </c>
      <c r="C30" s="84"/>
      <c r="H30" s="84" t="s">
        <v>51</v>
      </c>
      <c r="I30" s="84"/>
    </row>
    <row r="31" spans="2:13" ht="15" customHeight="1" x14ac:dyDescent="0.2">
      <c r="B31" s="85">
        <f>計算シート!B6</f>
        <v>0</v>
      </c>
      <c r="C31" s="95" t="str">
        <f>IF(計算シート!D6="","",計算シート!D6)</f>
        <v/>
      </c>
      <c r="D31" s="96"/>
      <c r="E31" s="97"/>
      <c r="H31" s="85">
        <f>計算シート!B7</f>
        <v>0</v>
      </c>
      <c r="I31" s="95">
        <f>計算シート!D7</f>
        <v>0</v>
      </c>
      <c r="J31" s="96"/>
      <c r="K31" s="97"/>
    </row>
    <row r="32" spans="2:13" ht="15" customHeight="1" thickBot="1" x14ac:dyDescent="0.25">
      <c r="B32" s="86">
        <f>計算シート!C6</f>
        <v>0</v>
      </c>
      <c r="C32" s="98"/>
      <c r="D32" s="99"/>
      <c r="E32" s="100"/>
      <c r="H32" s="86">
        <f>計算シート!C7</f>
        <v>0</v>
      </c>
      <c r="I32" s="98"/>
      <c r="J32" s="99"/>
      <c r="K32" s="100"/>
    </row>
    <row r="33" spans="2:11" ht="15" customHeight="1" x14ac:dyDescent="0.2"/>
    <row r="34" spans="2:11" ht="15" customHeight="1" thickBot="1" x14ac:dyDescent="0.25">
      <c r="B34" s="84" t="s">
        <v>51</v>
      </c>
      <c r="C34" s="84"/>
      <c r="H34" s="84" t="s">
        <v>51</v>
      </c>
      <c r="I34" s="84"/>
    </row>
    <row r="35" spans="2:11" ht="15" customHeight="1" x14ac:dyDescent="0.2">
      <c r="B35" s="85">
        <f>計算シート!B8</f>
        <v>0</v>
      </c>
      <c r="C35" s="95" t="str">
        <f>IF(計算シート!D8="","",計算シート!D8)</f>
        <v/>
      </c>
      <c r="D35" s="96"/>
      <c r="E35" s="97"/>
      <c r="H35" s="85">
        <f>計算シート!B9</f>
        <v>0</v>
      </c>
      <c r="I35" s="95">
        <f>計算シート!D9</f>
        <v>0</v>
      </c>
      <c r="J35" s="96"/>
      <c r="K35" s="97"/>
    </row>
    <row r="36" spans="2:11" ht="15" customHeight="1" thickBot="1" x14ac:dyDescent="0.25">
      <c r="B36" s="86">
        <f>計算シート!C8</f>
        <v>0</v>
      </c>
      <c r="C36" s="98"/>
      <c r="D36" s="99"/>
      <c r="E36" s="100"/>
      <c r="H36" s="86">
        <f>計算シート!C9</f>
        <v>0</v>
      </c>
      <c r="I36" s="98"/>
      <c r="J36" s="99"/>
      <c r="K36" s="100"/>
    </row>
    <row r="37" spans="2:11" ht="15" customHeight="1" x14ac:dyDescent="0.2"/>
    <row r="38" spans="2:11" ht="15" customHeight="1" thickBot="1" x14ac:dyDescent="0.25">
      <c r="B38" s="84" t="s">
        <v>51</v>
      </c>
      <c r="C38" s="84"/>
      <c r="H38" s="84" t="s">
        <v>51</v>
      </c>
      <c r="I38" s="84"/>
    </row>
    <row r="39" spans="2:11" ht="15" customHeight="1" x14ac:dyDescent="0.2">
      <c r="B39" s="85">
        <f>計算シート!B10</f>
        <v>0</v>
      </c>
      <c r="C39" s="95">
        <f>計算シート!D10</f>
        <v>0</v>
      </c>
      <c r="D39" s="96"/>
      <c r="E39" s="97"/>
      <c r="H39" s="85">
        <f>計算シート!B11</f>
        <v>0</v>
      </c>
      <c r="I39" s="95">
        <f>計算シート!D11</f>
        <v>0</v>
      </c>
      <c r="J39" s="96"/>
      <c r="K39" s="97"/>
    </row>
    <row r="40" spans="2:11" ht="15" customHeight="1" thickBot="1" x14ac:dyDescent="0.25">
      <c r="B40" s="86">
        <f>計算シート!C10</f>
        <v>0</v>
      </c>
      <c r="C40" s="98"/>
      <c r="D40" s="99"/>
      <c r="E40" s="100"/>
      <c r="H40" s="86">
        <f>計算シート!C11</f>
        <v>0</v>
      </c>
      <c r="I40" s="98"/>
      <c r="J40" s="99"/>
      <c r="K40" s="100"/>
    </row>
    <row r="41" spans="2:11" ht="15" customHeight="1" x14ac:dyDescent="0.2"/>
    <row r="42" spans="2:11" ht="15" customHeight="1" thickBot="1" x14ac:dyDescent="0.25">
      <c r="B42" s="84" t="s">
        <v>51</v>
      </c>
      <c r="C42" s="84"/>
      <c r="H42" s="84" t="s">
        <v>51</v>
      </c>
      <c r="I42" s="84"/>
    </row>
    <row r="43" spans="2:11" ht="15" customHeight="1" x14ac:dyDescent="0.2">
      <c r="B43" s="85">
        <f>計算シート!B12</f>
        <v>0</v>
      </c>
      <c r="C43" s="95">
        <f>計算シート!D12</f>
        <v>0</v>
      </c>
      <c r="D43" s="96"/>
      <c r="E43" s="97"/>
      <c r="H43" s="85">
        <f>計算シート!B13</f>
        <v>0</v>
      </c>
      <c r="I43" s="95">
        <f>計算シート!D13</f>
        <v>0</v>
      </c>
      <c r="J43" s="96"/>
      <c r="K43" s="97"/>
    </row>
    <row r="44" spans="2:11" ht="15" customHeight="1" thickBot="1" x14ac:dyDescent="0.25">
      <c r="B44" s="86">
        <f>計算シート!C12</f>
        <v>0</v>
      </c>
      <c r="C44" s="98"/>
      <c r="D44" s="99"/>
      <c r="E44" s="100"/>
      <c r="H44" s="86">
        <f>計算シート!C13</f>
        <v>0</v>
      </c>
      <c r="I44" s="98"/>
      <c r="J44" s="99"/>
      <c r="K44" s="100"/>
    </row>
    <row r="45" spans="2:11" ht="15" customHeight="1" x14ac:dyDescent="0.2"/>
    <row r="46" spans="2:11" ht="15" customHeight="1" thickBot="1" x14ac:dyDescent="0.25">
      <c r="B46" s="84" t="s">
        <v>51</v>
      </c>
      <c r="C46" s="84"/>
      <c r="H46" s="84" t="s">
        <v>51</v>
      </c>
      <c r="I46" s="84"/>
    </row>
    <row r="47" spans="2:11" ht="15" customHeight="1" x14ac:dyDescent="0.2">
      <c r="B47" s="85">
        <f>計算シート!B14</f>
        <v>0</v>
      </c>
      <c r="C47" s="95">
        <f>計算シート!D14</f>
        <v>0</v>
      </c>
      <c r="D47" s="96"/>
      <c r="E47" s="97"/>
      <c r="H47" s="85">
        <f>計算シート!B15</f>
        <v>0</v>
      </c>
      <c r="I47" s="95">
        <f>計算シート!D15</f>
        <v>0</v>
      </c>
      <c r="J47" s="96"/>
      <c r="K47" s="97"/>
    </row>
    <row r="48" spans="2:11" ht="15" customHeight="1" thickBot="1" x14ac:dyDescent="0.25">
      <c r="B48" s="86">
        <f>計算シート!C14</f>
        <v>0</v>
      </c>
      <c r="C48" s="98"/>
      <c r="D48" s="99"/>
      <c r="E48" s="100"/>
      <c r="H48" s="86">
        <f>計算シート!C15</f>
        <v>0</v>
      </c>
      <c r="I48" s="98"/>
      <c r="J48" s="99"/>
      <c r="K48" s="100"/>
    </row>
    <row r="49" spans="2:11" ht="15" customHeight="1" x14ac:dyDescent="0.2"/>
    <row r="50" spans="2:11" ht="15" customHeight="1" thickBot="1" x14ac:dyDescent="0.25">
      <c r="B50" s="84" t="s">
        <v>51</v>
      </c>
      <c r="C50" s="84"/>
      <c r="H50" s="84" t="s">
        <v>51</v>
      </c>
      <c r="I50" s="84"/>
    </row>
    <row r="51" spans="2:11" ht="15" customHeight="1" x14ac:dyDescent="0.2">
      <c r="B51" s="85">
        <f>計算シート!B16</f>
        <v>0</v>
      </c>
      <c r="C51" s="95">
        <f>計算シート!D16</f>
        <v>0</v>
      </c>
      <c r="D51" s="96"/>
      <c r="E51" s="97"/>
      <c r="H51" s="85">
        <f>計算シート!B17</f>
        <v>0</v>
      </c>
      <c r="I51" s="95">
        <f>計算シート!D17</f>
        <v>0</v>
      </c>
      <c r="J51" s="96"/>
      <c r="K51" s="97"/>
    </row>
    <row r="52" spans="2:11" ht="15" customHeight="1" thickBot="1" x14ac:dyDescent="0.25">
      <c r="B52" s="86">
        <f>計算シート!C16</f>
        <v>0</v>
      </c>
      <c r="C52" s="98"/>
      <c r="D52" s="99"/>
      <c r="E52" s="100"/>
      <c r="H52" s="86">
        <f>計算シート!C17</f>
        <v>0</v>
      </c>
      <c r="I52" s="98"/>
      <c r="J52" s="99"/>
      <c r="K52" s="100"/>
    </row>
  </sheetData>
  <sheetProtection algorithmName="SHA-512" hashValue="u9V0iqUtvK69Y05umD+/S7PZ5g3YXwLuuGgVuVVDJ0J0yjTWEeypZGgOuXoajTnc0xeKcf6V31IWip3dXi3Ccw==" saltValue="lmbp4/+eTDWjBLjcxI2Bwg==" spinCount="100000" sheet="1" objects="1" scenarios="1"/>
  <mergeCells count="48">
    <mergeCell ref="B1:G2"/>
    <mergeCell ref="J7:L7"/>
    <mergeCell ref="J8:L8"/>
    <mergeCell ref="B7:E8"/>
    <mergeCell ref="C3:E4"/>
    <mergeCell ref="B5:E5"/>
    <mergeCell ref="B6:C6"/>
    <mergeCell ref="H7:I7"/>
    <mergeCell ref="H8:I8"/>
    <mergeCell ref="I4:L5"/>
    <mergeCell ref="C12:F12"/>
    <mergeCell ref="I12:L12"/>
    <mergeCell ref="G13:H13"/>
    <mergeCell ref="G14:H14"/>
    <mergeCell ref="I13:L13"/>
    <mergeCell ref="I14:L14"/>
    <mergeCell ref="H19:I19"/>
    <mergeCell ref="H20:I20"/>
    <mergeCell ref="H21:I21"/>
    <mergeCell ref="J2:L2"/>
    <mergeCell ref="C17:I17"/>
    <mergeCell ref="C18:G18"/>
    <mergeCell ref="C19:G19"/>
    <mergeCell ref="C20:G20"/>
    <mergeCell ref="C21:G21"/>
    <mergeCell ref="C13:F13"/>
    <mergeCell ref="D10:F10"/>
    <mergeCell ref="G10:H10"/>
    <mergeCell ref="I10:L10"/>
    <mergeCell ref="H18:I18"/>
    <mergeCell ref="G11:H12"/>
    <mergeCell ref="I11:L11"/>
    <mergeCell ref="B11:B12"/>
    <mergeCell ref="C11:F11"/>
    <mergeCell ref="C51:E52"/>
    <mergeCell ref="I51:K52"/>
    <mergeCell ref="I27:K28"/>
    <mergeCell ref="C31:E32"/>
    <mergeCell ref="I31:K32"/>
    <mergeCell ref="C35:E36"/>
    <mergeCell ref="I35:K36"/>
    <mergeCell ref="C39:E40"/>
    <mergeCell ref="I39:K40"/>
    <mergeCell ref="C43:E44"/>
    <mergeCell ref="I43:K44"/>
    <mergeCell ref="C47:E48"/>
    <mergeCell ref="I47:K48"/>
    <mergeCell ref="C27:E28"/>
  </mergeCells>
  <phoneticPr fontId="1"/>
  <dataValidations count="2">
    <dataValidation imeMode="halfAlpha" allowBlank="1" showInputMessage="1" showErrorMessage="1" sqref="C13:F13 J2 M13:M14" xr:uid="{00000000-0002-0000-0100-000000000000}"/>
    <dataValidation imeMode="hiragana" allowBlank="1" showInputMessage="1" showErrorMessage="1" sqref="D10:M10" xr:uid="{00000000-0002-0000-0100-000001000000}"/>
  </dataValidations>
  <pageMargins left="0.39370078740157483" right="0.19685039370078741" top="0.39370078740157483" bottom="0.19685039370078741"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zoomScaleNormal="100" workbookViewId="0">
      <selection activeCell="C9" sqref="C9"/>
    </sheetView>
  </sheetViews>
  <sheetFormatPr defaultRowHeight="13.2" x14ac:dyDescent="0.2"/>
  <cols>
    <col min="1" max="1" width="4.6640625" customWidth="1"/>
    <col min="2" max="3" width="12.6640625" customWidth="1"/>
    <col min="4" max="5" width="24.6640625" customWidth="1"/>
    <col min="6" max="6" width="12.6640625" customWidth="1"/>
    <col min="7" max="8" width="14.6640625" customWidth="1"/>
    <col min="9" max="9" width="12.6640625" customWidth="1"/>
  </cols>
  <sheetData>
    <row r="1" spans="1:9" ht="16.2" x14ac:dyDescent="0.2">
      <c r="B1" s="17" t="s">
        <v>40</v>
      </c>
      <c r="F1" t="s">
        <v>28</v>
      </c>
    </row>
    <row r="2" spans="1:9" ht="13.8" thickBot="1" x14ac:dyDescent="0.25"/>
    <row r="3" spans="1:9" ht="80.099999999999994" customHeight="1" thickBot="1" x14ac:dyDescent="0.25">
      <c r="A3" s="60" t="s">
        <v>53</v>
      </c>
      <c r="B3" s="55" t="s">
        <v>26</v>
      </c>
      <c r="C3" s="55" t="s">
        <v>27</v>
      </c>
      <c r="D3" s="56" t="s">
        <v>20</v>
      </c>
      <c r="E3" s="55" t="s">
        <v>52</v>
      </c>
      <c r="F3" s="55" t="s">
        <v>59</v>
      </c>
      <c r="G3" s="55" t="s">
        <v>130</v>
      </c>
      <c r="H3" s="55" t="s">
        <v>136</v>
      </c>
      <c r="I3" s="57" t="s">
        <v>55</v>
      </c>
    </row>
    <row r="4" spans="1:9" ht="20.100000000000001" customHeight="1" x14ac:dyDescent="0.2">
      <c r="A4" s="37">
        <v>1</v>
      </c>
      <c r="B4" s="78"/>
      <c r="C4" s="78"/>
      <c r="D4" s="79"/>
      <c r="E4" s="79"/>
      <c r="F4" s="38">
        <f>COUNTIFS(登録シート!$B$2:$B$101,B4,登録シート!$C$2:$C$101,D4,登録シート!$K$2:$K$101,"")</f>
        <v>0</v>
      </c>
      <c r="G4" s="38">
        <f>COUNTIFS(登録シート!$B$2:$B$101,B4,登録シート!$C$2:$C$101,D4,登録シート!$K$2:$K$101,"&lt;&gt;")</f>
        <v>0</v>
      </c>
      <c r="H4" s="39">
        <f t="shared" ref="H4:H17" si="0">(F4*2500)+(G4*500)</f>
        <v>0</v>
      </c>
      <c r="I4" s="40">
        <f>IF($D4&lt;&gt;"",H4+8000,0)</f>
        <v>0</v>
      </c>
    </row>
    <row r="5" spans="1:9" ht="20.100000000000001" customHeight="1" x14ac:dyDescent="0.2">
      <c r="A5" s="41">
        <v>2</v>
      </c>
      <c r="B5" s="80"/>
      <c r="C5" s="80"/>
      <c r="D5" s="81"/>
      <c r="E5" s="81"/>
      <c r="F5" s="42">
        <f>COUNTIFS(登録シート!$B$2:$B$101,B5,登録シート!$C$2:$C$101,D5,登録シート!$K$2:$K$101,"")</f>
        <v>0</v>
      </c>
      <c r="G5" s="42">
        <f>COUNTIFS(登録シート!$B$2:$B$101,B5,登録シート!$C$2:$C$101,D5,登録シート!$K$2:$K$101,"&lt;&gt;")</f>
        <v>0</v>
      </c>
      <c r="H5" s="43">
        <f t="shared" si="0"/>
        <v>0</v>
      </c>
      <c r="I5" s="44">
        <f>IF($D5&lt;&gt;"",H5+8000,0)</f>
        <v>0</v>
      </c>
    </row>
    <row r="6" spans="1:9" ht="20.100000000000001" customHeight="1" x14ac:dyDescent="0.2">
      <c r="A6" s="41">
        <v>3</v>
      </c>
      <c r="B6" s="80"/>
      <c r="C6" s="80"/>
      <c r="D6" s="81"/>
      <c r="E6" s="81"/>
      <c r="F6" s="42">
        <f>COUNTIFS(登録シート!$B$2:$B$101,B6,登録シート!$C$2:$C$101,D6,登録シート!$K$2:$K$101,"")</f>
        <v>0</v>
      </c>
      <c r="G6" s="42">
        <f>COUNTIFS(登録シート!$B$2:$B$101,B6,登録シート!$C$2:$C$101,D6,登録シート!$K$2:$K$101,"&lt;&gt;")</f>
        <v>0</v>
      </c>
      <c r="H6" s="43">
        <f t="shared" si="0"/>
        <v>0</v>
      </c>
      <c r="I6" s="44">
        <f t="shared" ref="I6:I17" si="1">IF($D6&lt;&gt;"",H6+8000,0)</f>
        <v>0</v>
      </c>
    </row>
    <row r="7" spans="1:9" ht="20.100000000000001" customHeight="1" x14ac:dyDescent="0.2">
      <c r="A7" s="41">
        <v>4</v>
      </c>
      <c r="B7" s="80"/>
      <c r="C7" s="80"/>
      <c r="D7" s="81"/>
      <c r="E7" s="81"/>
      <c r="F7" s="42">
        <f>COUNTIFS(登録シート!$B$2:$B$101,B7,登録シート!$C$2:$C$101,D7,登録シート!$K$2:$K$101,"")</f>
        <v>0</v>
      </c>
      <c r="G7" s="42">
        <f>COUNTIFS(登録シート!$B$2:$B$101,B7,登録シート!$C$2:$C$101,D7,登録シート!$K$2:$K$101,"&lt;&gt;")</f>
        <v>0</v>
      </c>
      <c r="H7" s="43">
        <f t="shared" si="0"/>
        <v>0</v>
      </c>
      <c r="I7" s="44">
        <f t="shared" si="1"/>
        <v>0</v>
      </c>
    </row>
    <row r="8" spans="1:9" ht="20.100000000000001" customHeight="1" x14ac:dyDescent="0.2">
      <c r="A8" s="41">
        <v>5</v>
      </c>
      <c r="B8" s="80"/>
      <c r="C8" s="80"/>
      <c r="D8" s="81"/>
      <c r="E8" s="81"/>
      <c r="F8" s="42">
        <f>COUNTIFS(登録シート!$B$2:$B$101,B8,登録シート!$C$2:$C$101,D8,登録シート!$K$2:$K$101,"")</f>
        <v>0</v>
      </c>
      <c r="G8" s="42">
        <f>COUNTIFS(登録シート!$B$2:$B$101,B8,登録シート!$C$2:$C$101,D8,登録シート!$K$2:$K$101,"&lt;&gt;")</f>
        <v>0</v>
      </c>
      <c r="H8" s="43">
        <f t="shared" si="0"/>
        <v>0</v>
      </c>
      <c r="I8" s="44">
        <f t="shared" si="1"/>
        <v>0</v>
      </c>
    </row>
    <row r="9" spans="1:9" ht="20.100000000000001" customHeight="1" x14ac:dyDescent="0.2">
      <c r="A9" s="41">
        <v>6</v>
      </c>
      <c r="B9" s="80"/>
      <c r="C9" s="80"/>
      <c r="D9" s="81"/>
      <c r="E9" s="81"/>
      <c r="F9" s="42">
        <f>COUNTIFS(登録シート!$B$2:$B$101,B9,登録シート!$C$2:$C$101,D9,登録シート!$K$2:$K$101,"")</f>
        <v>0</v>
      </c>
      <c r="G9" s="42">
        <f>COUNTIFS(登録シート!$B$2:$B$101,B9,登録シート!$C$2:$C$101,D9,登録シート!$K$2:$K$101,"&lt;&gt;")</f>
        <v>0</v>
      </c>
      <c r="H9" s="43">
        <f t="shared" si="0"/>
        <v>0</v>
      </c>
      <c r="I9" s="44">
        <f t="shared" si="1"/>
        <v>0</v>
      </c>
    </row>
    <row r="10" spans="1:9" ht="20.100000000000001" customHeight="1" x14ac:dyDescent="0.2">
      <c r="A10" s="41">
        <v>7</v>
      </c>
      <c r="B10" s="80"/>
      <c r="C10" s="80"/>
      <c r="D10" s="81"/>
      <c r="E10" s="81"/>
      <c r="F10" s="42">
        <f>COUNTIFS(登録シート!$B$2:$B$101,B10,登録シート!$C$2:$C$101,D10,登録シート!$K$2:$K$101,"")</f>
        <v>0</v>
      </c>
      <c r="G10" s="42">
        <f>COUNTIFS(登録シート!$B$2:$B$101,B10,登録シート!$C$2:$C$101,D10,登録シート!$K$2:$K$101,"&lt;&gt;")</f>
        <v>0</v>
      </c>
      <c r="H10" s="43">
        <f t="shared" si="0"/>
        <v>0</v>
      </c>
      <c r="I10" s="44">
        <f t="shared" si="1"/>
        <v>0</v>
      </c>
    </row>
    <row r="11" spans="1:9" ht="20.100000000000001" customHeight="1" x14ac:dyDescent="0.2">
      <c r="A11" s="41">
        <v>8</v>
      </c>
      <c r="B11" s="80"/>
      <c r="C11" s="80"/>
      <c r="D11" s="81"/>
      <c r="E11" s="81"/>
      <c r="F11" s="42">
        <f>COUNTIFS(登録シート!$B$2:$B$101,B11,登録シート!$C$2:$C$101,D11,登録シート!$K$2:$K$101,"")</f>
        <v>0</v>
      </c>
      <c r="G11" s="42">
        <f>COUNTIFS(登録シート!$B$2:$B$101,B11,登録シート!$C$2:$C$101,D11,登録シート!$K$2:$K$101,"&lt;&gt;")</f>
        <v>0</v>
      </c>
      <c r="H11" s="43">
        <f t="shared" si="0"/>
        <v>0</v>
      </c>
      <c r="I11" s="44">
        <f t="shared" si="1"/>
        <v>0</v>
      </c>
    </row>
    <row r="12" spans="1:9" ht="20.100000000000001" customHeight="1" x14ac:dyDescent="0.2">
      <c r="A12" s="41">
        <v>9</v>
      </c>
      <c r="B12" s="80"/>
      <c r="C12" s="80"/>
      <c r="D12" s="81"/>
      <c r="E12" s="81"/>
      <c r="F12" s="42">
        <f>COUNTIFS(登録シート!$B$2:$B$101,B12,登録シート!$C$2:$C$101,D12,登録シート!$K$2:$K$101,"")</f>
        <v>0</v>
      </c>
      <c r="G12" s="42">
        <f>COUNTIFS(登録シート!$B$2:$B$101,B12,登録シート!$C$2:$C$101,D12,登録シート!$K$2:$K$101,"&lt;&gt;")</f>
        <v>0</v>
      </c>
      <c r="H12" s="43">
        <f t="shared" si="0"/>
        <v>0</v>
      </c>
      <c r="I12" s="44">
        <f t="shared" si="1"/>
        <v>0</v>
      </c>
    </row>
    <row r="13" spans="1:9" ht="20.100000000000001" customHeight="1" x14ac:dyDescent="0.2">
      <c r="A13" s="41">
        <v>10</v>
      </c>
      <c r="B13" s="80"/>
      <c r="C13" s="80"/>
      <c r="D13" s="81"/>
      <c r="E13" s="81"/>
      <c r="F13" s="42">
        <f>COUNTIFS(登録シート!$B$2:$B$101,B13,登録シート!$C$2:$C$101,D13,登録シート!$K$2:$K$101,"")</f>
        <v>0</v>
      </c>
      <c r="G13" s="42">
        <f>COUNTIFS(登録シート!$B$2:$B$101,B13,登録シート!$C$2:$C$101,D13,登録シート!$K$2:$K$101,"&lt;&gt;")</f>
        <v>0</v>
      </c>
      <c r="H13" s="43">
        <f t="shared" si="0"/>
        <v>0</v>
      </c>
      <c r="I13" s="44">
        <f t="shared" si="1"/>
        <v>0</v>
      </c>
    </row>
    <row r="14" spans="1:9" ht="20.100000000000001" customHeight="1" x14ac:dyDescent="0.2">
      <c r="A14" s="41">
        <v>11</v>
      </c>
      <c r="B14" s="80"/>
      <c r="C14" s="80"/>
      <c r="D14" s="81"/>
      <c r="E14" s="81"/>
      <c r="F14" s="42">
        <f>COUNTIFS(登録シート!$B$2:$B$101,B14,登録シート!$C$2:$C$101,D14,登録シート!$K$2:$K$101,"")</f>
        <v>0</v>
      </c>
      <c r="G14" s="42">
        <f>COUNTIFS(登録シート!$B$2:$B$101,B14,登録シート!$C$2:$C$101,D14,登録シート!$K$2:$K$101,"&lt;&gt;")</f>
        <v>0</v>
      </c>
      <c r="H14" s="43">
        <f t="shared" si="0"/>
        <v>0</v>
      </c>
      <c r="I14" s="44">
        <f t="shared" si="1"/>
        <v>0</v>
      </c>
    </row>
    <row r="15" spans="1:9" ht="20.100000000000001" customHeight="1" x14ac:dyDescent="0.2">
      <c r="A15" s="41">
        <v>12</v>
      </c>
      <c r="B15" s="80"/>
      <c r="C15" s="80"/>
      <c r="D15" s="81"/>
      <c r="E15" s="81"/>
      <c r="F15" s="42">
        <f>COUNTIFS(登録シート!$B$2:$B$101,B15,登録シート!$C$2:$C$101,D15,登録シート!$K$2:$K$101,"")</f>
        <v>0</v>
      </c>
      <c r="G15" s="42">
        <f>COUNTIFS(登録シート!$B$2:$B$101,B15,登録シート!$C$2:$C$101,D15,登録シート!$K$2:$K$101,"&lt;&gt;")</f>
        <v>0</v>
      </c>
      <c r="H15" s="43">
        <f t="shared" si="0"/>
        <v>0</v>
      </c>
      <c r="I15" s="44">
        <f t="shared" si="1"/>
        <v>0</v>
      </c>
    </row>
    <row r="16" spans="1:9" ht="20.100000000000001" customHeight="1" x14ac:dyDescent="0.2">
      <c r="A16" s="41">
        <v>13</v>
      </c>
      <c r="B16" s="80"/>
      <c r="C16" s="80"/>
      <c r="D16" s="81"/>
      <c r="E16" s="81"/>
      <c r="F16" s="42">
        <f>COUNTIFS(登録シート!$B$2:$B$101,B16,登録シート!$C$2:$C$101,D16,登録シート!$K$2:$K$101,"")</f>
        <v>0</v>
      </c>
      <c r="G16" s="42">
        <f>COUNTIFS(登録シート!$B$2:$B$101,B16,登録シート!$C$2:$C$101,D16,登録シート!$K$2:$K$101,"&lt;&gt;")</f>
        <v>0</v>
      </c>
      <c r="H16" s="43">
        <f t="shared" si="0"/>
        <v>0</v>
      </c>
      <c r="I16" s="44">
        <f t="shared" si="1"/>
        <v>0</v>
      </c>
    </row>
    <row r="17" spans="1:9" ht="20.100000000000001" customHeight="1" thickBot="1" x14ac:dyDescent="0.25">
      <c r="A17" s="45">
        <v>14</v>
      </c>
      <c r="B17" s="82"/>
      <c r="C17" s="82"/>
      <c r="D17" s="83"/>
      <c r="E17" s="83"/>
      <c r="F17" s="46">
        <f>COUNTIFS(登録シート!$B$2:$B$101,B17,登録シート!$C$2:$C$101,D17,登録シート!$K$2:$K$101,"")</f>
        <v>0</v>
      </c>
      <c r="G17" s="46">
        <f>COUNTIFS(登録シート!$B$2:$B$101,B17,登録シート!$C$2:$C$101,D17,登録シート!$K$2:$K$101,"&lt;&gt;")</f>
        <v>0</v>
      </c>
      <c r="H17" s="47">
        <f t="shared" si="0"/>
        <v>0</v>
      </c>
      <c r="I17" s="48">
        <f t="shared" si="1"/>
        <v>0</v>
      </c>
    </row>
    <row r="18" spans="1:9" ht="20.100000000000001" customHeight="1" thickBot="1" x14ac:dyDescent="0.25">
      <c r="A18" s="49"/>
      <c r="B18" s="49"/>
      <c r="C18" s="49"/>
      <c r="D18" s="49"/>
      <c r="E18" s="50" t="s">
        <v>50</v>
      </c>
      <c r="F18" s="51">
        <f>SUM(F4:F17)</f>
        <v>0</v>
      </c>
      <c r="G18" s="51">
        <f>SUM(G4:G17)</f>
        <v>0</v>
      </c>
      <c r="H18" s="52">
        <f>SUM(H4:H17)</f>
        <v>0</v>
      </c>
      <c r="I18" s="53">
        <f>SUM(I4:I17)</f>
        <v>0</v>
      </c>
    </row>
    <row r="19" spans="1:9" ht="14.4" x14ac:dyDescent="0.2">
      <c r="A19" s="49"/>
      <c r="B19" s="49"/>
      <c r="C19" s="49"/>
      <c r="D19" s="49"/>
      <c r="E19" s="49"/>
      <c r="F19" s="49"/>
      <c r="G19" s="49"/>
      <c r="H19" s="49"/>
      <c r="I19" s="49"/>
    </row>
    <row r="20" spans="1:9" ht="15" thickBot="1" x14ac:dyDescent="0.25">
      <c r="A20" s="49"/>
      <c r="B20" s="49"/>
      <c r="C20" s="49"/>
      <c r="D20" s="49"/>
      <c r="E20" s="49"/>
      <c r="F20" s="49"/>
      <c r="G20" s="49"/>
      <c r="H20" s="49"/>
      <c r="I20" s="49"/>
    </row>
    <row r="21" spans="1:9" ht="50.1" customHeight="1" x14ac:dyDescent="0.2">
      <c r="A21" s="49"/>
      <c r="B21" s="49"/>
      <c r="C21" s="49"/>
      <c r="D21" s="49"/>
      <c r="E21" s="49"/>
      <c r="F21" s="49"/>
      <c r="G21" s="49"/>
      <c r="H21" s="58" t="s">
        <v>54</v>
      </c>
      <c r="I21" s="59" t="s">
        <v>50</v>
      </c>
    </row>
    <row r="22" spans="1:9" ht="20.100000000000001" customHeight="1" thickBot="1" x14ac:dyDescent="0.25">
      <c r="A22" s="49"/>
      <c r="B22" s="49"/>
      <c r="C22" s="49"/>
      <c r="D22" s="49"/>
      <c r="E22" s="49"/>
      <c r="F22" s="49"/>
      <c r="G22" s="49"/>
      <c r="H22" s="45">
        <f>COUNTIFS(登録シート!C2:C101,"",登録シート!E2:E101,"&lt;&gt;")</f>
        <v>0</v>
      </c>
      <c r="I22" s="48">
        <f>H22*2000</f>
        <v>0</v>
      </c>
    </row>
    <row r="23" spans="1:9" ht="15" thickBot="1" x14ac:dyDescent="0.25">
      <c r="A23" s="49"/>
      <c r="B23" s="49"/>
      <c r="C23" s="49"/>
      <c r="D23" s="49"/>
      <c r="E23" s="49"/>
      <c r="F23" s="49"/>
      <c r="G23" s="49"/>
      <c r="H23" s="49"/>
      <c r="I23" s="49"/>
    </row>
    <row r="24" spans="1:9" ht="15" thickBot="1" x14ac:dyDescent="0.25">
      <c r="A24" s="49"/>
      <c r="B24" s="49"/>
      <c r="C24" s="49"/>
      <c r="D24" s="49"/>
      <c r="E24" s="49"/>
      <c r="F24" s="49"/>
      <c r="G24" s="49"/>
      <c r="H24" s="36" t="s">
        <v>58</v>
      </c>
      <c r="I24" s="54">
        <f>F18+G18+H22</f>
        <v>0</v>
      </c>
    </row>
  </sheetData>
  <sheetProtection algorithmName="SHA-512" hashValue="COZbn23ZT4dO6LF638hq6Y1Rgyfw5YlVdYi2OjMSZBOlZDeIPekHMkmJgbAIUXWlPoRlcFc1xvdZPG0x0UmkKg==" saltValue="bhoBpkr+EG+c1T4dr2103g==" spinCount="100000" sheet="1" objects="1" scenarios="1"/>
  <phoneticPr fontId="1"/>
  <pageMargins left="0.39370078740157483" right="0.19685039370078741" top="0.55118110236220474"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xWindow="366" yWindow="410" count="3">
        <x14:dataValidation type="list" allowBlank="1" showInputMessage="1" showErrorMessage="1" promptTitle="前年度所属の部" prompt="リスト一覧から選択してください" xr:uid="{00000000-0002-0000-0200-000001000000}">
          <x14:formula1>
            <xm:f>入力リスト!$A$2:$A$10</xm:f>
          </x14:formula1>
          <xm:sqref>C4:C17</xm:sqref>
        </x14:dataValidation>
        <x14:dataValidation type="list" allowBlank="1" showInputMessage="1" showErrorMessage="1" xr:uid="{00000000-0002-0000-0200-000002000000}">
          <x14:formula1>
            <xm:f>入力リスト!$A$2:$A$11</xm:f>
          </x14:formula1>
          <xm:sqref>C4:C17</xm:sqref>
        </x14:dataValidation>
        <x14:dataValidation type="list" allowBlank="1" showInputMessage="1" showErrorMessage="1" xr:uid="{D9387E6E-EC09-4CC7-AA00-A0B8C08B582A}">
          <x14:formula1>
            <xm:f>入力リスト!$B$3:$B$6</xm:f>
          </x14:formula1>
          <xm:sqref>B4:B17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workbookViewId="0">
      <selection activeCell="G22" sqref="G22"/>
    </sheetView>
  </sheetViews>
  <sheetFormatPr defaultRowHeight="13.2" x14ac:dyDescent="0.2"/>
  <cols>
    <col min="1" max="1" width="4.33203125" bestFit="1" customWidth="1"/>
    <col min="2" max="2" width="8.6640625" customWidth="1"/>
    <col min="3" max="3" width="13.33203125" customWidth="1"/>
    <col min="4" max="4" width="9.33203125" bestFit="1" customWidth="1"/>
    <col min="5" max="6" width="12.6640625" customWidth="1"/>
    <col min="7" max="8" width="14.6640625" bestFit="1" customWidth="1"/>
    <col min="9" max="9" width="5.21875" bestFit="1" customWidth="1"/>
    <col min="10" max="10" width="11.6640625" bestFit="1" customWidth="1"/>
    <col min="11" max="11" width="25.33203125" bestFit="1" customWidth="1"/>
    <col min="13" max="13" width="25.33203125" bestFit="1" customWidth="1"/>
    <col min="14" max="14" width="24.88671875" customWidth="1"/>
  </cols>
  <sheetData>
    <row r="1" spans="1:11" x14ac:dyDescent="0.2">
      <c r="A1" t="s">
        <v>39</v>
      </c>
      <c r="B1" t="s">
        <v>43</v>
      </c>
      <c r="C1" t="s">
        <v>17</v>
      </c>
      <c r="D1" t="s">
        <v>42</v>
      </c>
      <c r="E1" s="3" t="s">
        <v>21</v>
      </c>
      <c r="F1" s="3" t="s">
        <v>18</v>
      </c>
      <c r="G1" s="3" t="s">
        <v>19</v>
      </c>
      <c r="H1" s="3" t="s">
        <v>22</v>
      </c>
      <c r="I1" s="3" t="s">
        <v>23</v>
      </c>
      <c r="J1" s="3" t="s">
        <v>24</v>
      </c>
      <c r="K1" s="3" t="s">
        <v>25</v>
      </c>
    </row>
    <row r="2" spans="1:11" x14ac:dyDescent="0.2">
      <c r="A2">
        <v>1</v>
      </c>
      <c r="J2" s="18"/>
    </row>
    <row r="3" spans="1:11" x14ac:dyDescent="0.2">
      <c r="A3">
        <v>2</v>
      </c>
      <c r="D3" s="89"/>
      <c r="J3" s="18"/>
    </row>
    <row r="4" spans="1:11" x14ac:dyDescent="0.2">
      <c r="A4">
        <v>3</v>
      </c>
      <c r="J4" s="18"/>
    </row>
    <row r="5" spans="1:11" x14ac:dyDescent="0.2">
      <c r="A5">
        <v>4</v>
      </c>
      <c r="J5" s="18"/>
    </row>
    <row r="6" spans="1:11" x14ac:dyDescent="0.2">
      <c r="A6">
        <v>5</v>
      </c>
      <c r="D6" s="89"/>
      <c r="J6" s="18"/>
    </row>
    <row r="7" spans="1:11" x14ac:dyDescent="0.2">
      <c r="A7">
        <v>6</v>
      </c>
      <c r="D7" s="89"/>
      <c r="J7" s="18"/>
    </row>
    <row r="8" spans="1:11" x14ac:dyDescent="0.2">
      <c r="A8">
        <v>7</v>
      </c>
      <c r="J8" s="18"/>
    </row>
    <row r="9" spans="1:11" x14ac:dyDescent="0.2">
      <c r="A9">
        <v>8</v>
      </c>
      <c r="D9" s="89"/>
      <c r="J9" s="18"/>
    </row>
    <row r="10" spans="1:11" x14ac:dyDescent="0.2">
      <c r="A10">
        <v>9</v>
      </c>
      <c r="J10" s="18"/>
    </row>
    <row r="11" spans="1:11" x14ac:dyDescent="0.2">
      <c r="A11">
        <v>10</v>
      </c>
      <c r="J11" s="18"/>
    </row>
    <row r="12" spans="1:11" x14ac:dyDescent="0.2">
      <c r="A12">
        <v>11</v>
      </c>
      <c r="J12" s="18"/>
    </row>
    <row r="13" spans="1:11" x14ac:dyDescent="0.2">
      <c r="A13">
        <v>12</v>
      </c>
      <c r="J13" s="18"/>
    </row>
    <row r="14" spans="1:11" x14ac:dyDescent="0.2">
      <c r="A14">
        <v>13</v>
      </c>
      <c r="D14" s="89"/>
      <c r="J14" s="18"/>
    </row>
    <row r="15" spans="1:11" x14ac:dyDescent="0.2">
      <c r="A15">
        <v>14</v>
      </c>
      <c r="D15" s="89"/>
      <c r="J15" s="18"/>
    </row>
    <row r="16" spans="1:11" x14ac:dyDescent="0.2">
      <c r="A16">
        <v>15</v>
      </c>
      <c r="D16" s="89"/>
      <c r="J16" s="18"/>
    </row>
    <row r="17" spans="1:10" x14ac:dyDescent="0.2">
      <c r="A17">
        <v>16</v>
      </c>
      <c r="D17" s="89"/>
      <c r="J17" s="18"/>
    </row>
    <row r="18" spans="1:10" x14ac:dyDescent="0.2">
      <c r="A18">
        <v>17</v>
      </c>
      <c r="J18" s="18"/>
    </row>
    <row r="19" spans="1:10" x14ac:dyDescent="0.2">
      <c r="A19">
        <v>18</v>
      </c>
      <c r="J19" s="18"/>
    </row>
    <row r="20" spans="1:10" x14ac:dyDescent="0.2">
      <c r="A20">
        <v>19</v>
      </c>
      <c r="J20" s="18"/>
    </row>
    <row r="21" spans="1:10" x14ac:dyDescent="0.2">
      <c r="A21">
        <v>20</v>
      </c>
      <c r="J21" s="18"/>
    </row>
    <row r="22" spans="1:10" x14ac:dyDescent="0.2">
      <c r="A22">
        <v>21</v>
      </c>
      <c r="D22" s="89"/>
      <c r="J22" s="18"/>
    </row>
    <row r="23" spans="1:10" x14ac:dyDescent="0.2">
      <c r="A23">
        <v>22</v>
      </c>
      <c r="D23" s="89"/>
      <c r="J23" s="18"/>
    </row>
    <row r="24" spans="1:10" x14ac:dyDescent="0.2">
      <c r="A24">
        <v>23</v>
      </c>
      <c r="J24" s="18"/>
    </row>
    <row r="25" spans="1:10" x14ac:dyDescent="0.2">
      <c r="A25">
        <v>24</v>
      </c>
      <c r="J25" s="18"/>
    </row>
    <row r="26" spans="1:10" x14ac:dyDescent="0.2">
      <c r="A26">
        <v>25</v>
      </c>
      <c r="J26" s="18"/>
    </row>
    <row r="27" spans="1:10" x14ac:dyDescent="0.2">
      <c r="A27">
        <v>26</v>
      </c>
      <c r="J27" s="18"/>
    </row>
    <row r="28" spans="1:10" x14ac:dyDescent="0.2">
      <c r="A28">
        <v>27</v>
      </c>
      <c r="J28" s="18"/>
    </row>
    <row r="29" spans="1:10" x14ac:dyDescent="0.2">
      <c r="A29">
        <v>28</v>
      </c>
      <c r="J29" s="18"/>
    </row>
    <row r="30" spans="1:10" x14ac:dyDescent="0.2">
      <c r="A30">
        <v>29</v>
      </c>
      <c r="J30" s="18"/>
    </row>
    <row r="31" spans="1:10" x14ac:dyDescent="0.2">
      <c r="A31">
        <v>30</v>
      </c>
      <c r="D31" s="89"/>
      <c r="J31" s="18"/>
    </row>
    <row r="32" spans="1:10" x14ac:dyDescent="0.2">
      <c r="A32">
        <v>31</v>
      </c>
      <c r="J32" s="18"/>
    </row>
    <row r="33" spans="1:10" x14ac:dyDescent="0.2">
      <c r="A33">
        <v>32</v>
      </c>
      <c r="J33" s="18"/>
    </row>
    <row r="34" spans="1:10" x14ac:dyDescent="0.2">
      <c r="A34">
        <v>33</v>
      </c>
      <c r="J34" s="18"/>
    </row>
    <row r="35" spans="1:10" x14ac:dyDescent="0.2">
      <c r="A35">
        <v>34</v>
      </c>
      <c r="J35" s="18"/>
    </row>
    <row r="36" spans="1:10" x14ac:dyDescent="0.2">
      <c r="A36">
        <v>35</v>
      </c>
      <c r="J36" s="18"/>
    </row>
    <row r="37" spans="1:10" x14ac:dyDescent="0.2">
      <c r="A37">
        <v>36</v>
      </c>
      <c r="J37" s="18"/>
    </row>
    <row r="38" spans="1:10" x14ac:dyDescent="0.2">
      <c r="A38">
        <v>37</v>
      </c>
      <c r="J38" s="18"/>
    </row>
    <row r="39" spans="1:10" x14ac:dyDescent="0.2">
      <c r="A39">
        <v>38</v>
      </c>
      <c r="J39" s="18"/>
    </row>
    <row r="40" spans="1:10" x14ac:dyDescent="0.2">
      <c r="A40">
        <v>39</v>
      </c>
      <c r="J40" s="18"/>
    </row>
    <row r="41" spans="1:10" x14ac:dyDescent="0.2">
      <c r="A41">
        <v>40</v>
      </c>
      <c r="J41" s="18"/>
    </row>
    <row r="42" spans="1:10" x14ac:dyDescent="0.2">
      <c r="A42">
        <v>41</v>
      </c>
      <c r="J42" s="18"/>
    </row>
    <row r="43" spans="1:10" x14ac:dyDescent="0.2">
      <c r="A43">
        <v>42</v>
      </c>
      <c r="J43" s="18"/>
    </row>
    <row r="44" spans="1:10" x14ac:dyDescent="0.2">
      <c r="A44">
        <v>43</v>
      </c>
      <c r="J44" s="18"/>
    </row>
    <row r="45" spans="1:10" x14ac:dyDescent="0.2">
      <c r="A45">
        <v>44</v>
      </c>
      <c r="J45" s="18"/>
    </row>
    <row r="46" spans="1:10" x14ac:dyDescent="0.2">
      <c r="A46">
        <v>45</v>
      </c>
      <c r="J46" s="18"/>
    </row>
    <row r="47" spans="1:10" x14ac:dyDescent="0.2">
      <c r="A47">
        <v>46</v>
      </c>
      <c r="J47" s="18"/>
    </row>
    <row r="48" spans="1:10" x14ac:dyDescent="0.2">
      <c r="A48">
        <v>47</v>
      </c>
      <c r="J48" s="18"/>
    </row>
    <row r="49" spans="1:10" x14ac:dyDescent="0.2">
      <c r="A49">
        <v>48</v>
      </c>
      <c r="J49" s="18"/>
    </row>
    <row r="50" spans="1:10" x14ac:dyDescent="0.2">
      <c r="A50">
        <v>49</v>
      </c>
      <c r="J50" s="18"/>
    </row>
    <row r="51" spans="1:10" x14ac:dyDescent="0.2">
      <c r="A51">
        <v>50</v>
      </c>
      <c r="J51" s="18"/>
    </row>
    <row r="52" spans="1:10" x14ac:dyDescent="0.2">
      <c r="A52">
        <v>51</v>
      </c>
      <c r="J52" s="18"/>
    </row>
    <row r="53" spans="1:10" x14ac:dyDescent="0.2">
      <c r="A53">
        <v>52</v>
      </c>
      <c r="J53" s="18"/>
    </row>
    <row r="54" spans="1:10" x14ac:dyDescent="0.2">
      <c r="A54">
        <v>53</v>
      </c>
      <c r="J54" s="18"/>
    </row>
    <row r="55" spans="1:10" x14ac:dyDescent="0.2">
      <c r="A55">
        <v>54</v>
      </c>
      <c r="J55" s="18"/>
    </row>
    <row r="56" spans="1:10" x14ac:dyDescent="0.2">
      <c r="A56">
        <v>55</v>
      </c>
      <c r="J56" s="18"/>
    </row>
    <row r="57" spans="1:10" x14ac:dyDescent="0.2">
      <c r="A57">
        <v>56</v>
      </c>
      <c r="J57" s="18"/>
    </row>
    <row r="58" spans="1:10" x14ac:dyDescent="0.2">
      <c r="A58">
        <v>57</v>
      </c>
      <c r="J58" s="18"/>
    </row>
    <row r="59" spans="1:10" x14ac:dyDescent="0.2">
      <c r="A59">
        <v>58</v>
      </c>
      <c r="J59" s="18"/>
    </row>
    <row r="60" spans="1:10" x14ac:dyDescent="0.2">
      <c r="A60">
        <v>59</v>
      </c>
      <c r="J60" s="18"/>
    </row>
    <row r="61" spans="1:10" x14ac:dyDescent="0.2">
      <c r="A61">
        <v>60</v>
      </c>
      <c r="J61" s="18"/>
    </row>
    <row r="62" spans="1:10" x14ac:dyDescent="0.2">
      <c r="A62">
        <v>61</v>
      </c>
      <c r="J62" s="18"/>
    </row>
    <row r="63" spans="1:10" x14ac:dyDescent="0.2">
      <c r="A63">
        <v>62</v>
      </c>
      <c r="J63" s="18"/>
    </row>
    <row r="64" spans="1:10" x14ac:dyDescent="0.2">
      <c r="A64">
        <v>63</v>
      </c>
      <c r="J64" s="18"/>
    </row>
    <row r="65" spans="1:10" x14ac:dyDescent="0.2">
      <c r="A65">
        <v>64</v>
      </c>
      <c r="J65" s="18"/>
    </row>
    <row r="66" spans="1:10" x14ac:dyDescent="0.2">
      <c r="A66">
        <v>65</v>
      </c>
      <c r="J66" s="18"/>
    </row>
    <row r="67" spans="1:10" x14ac:dyDescent="0.2">
      <c r="A67">
        <v>66</v>
      </c>
      <c r="J67" s="18"/>
    </row>
    <row r="68" spans="1:10" x14ac:dyDescent="0.2">
      <c r="A68">
        <v>67</v>
      </c>
      <c r="J68" s="18"/>
    </row>
    <row r="69" spans="1:10" x14ac:dyDescent="0.2">
      <c r="A69">
        <v>68</v>
      </c>
      <c r="J69" s="18"/>
    </row>
    <row r="70" spans="1:10" x14ac:dyDescent="0.2">
      <c r="A70">
        <v>69</v>
      </c>
      <c r="J70" s="18"/>
    </row>
    <row r="71" spans="1:10" x14ac:dyDescent="0.2">
      <c r="A71">
        <v>70</v>
      </c>
      <c r="J71" s="18"/>
    </row>
    <row r="72" spans="1:10" x14ac:dyDescent="0.2">
      <c r="A72">
        <v>71</v>
      </c>
      <c r="J72" s="18"/>
    </row>
    <row r="73" spans="1:10" x14ac:dyDescent="0.2">
      <c r="A73">
        <v>72</v>
      </c>
      <c r="J73" s="18"/>
    </row>
    <row r="74" spans="1:10" x14ac:dyDescent="0.2">
      <c r="A74">
        <v>73</v>
      </c>
      <c r="J74" s="18"/>
    </row>
    <row r="75" spans="1:10" x14ac:dyDescent="0.2">
      <c r="A75">
        <v>74</v>
      </c>
      <c r="J75" s="18"/>
    </row>
    <row r="76" spans="1:10" x14ac:dyDescent="0.2">
      <c r="A76">
        <v>75</v>
      </c>
      <c r="J76" s="18"/>
    </row>
    <row r="77" spans="1:10" x14ac:dyDescent="0.2">
      <c r="A77">
        <v>76</v>
      </c>
      <c r="J77" s="18"/>
    </row>
    <row r="78" spans="1:10" x14ac:dyDescent="0.2">
      <c r="A78">
        <v>77</v>
      </c>
      <c r="J78" s="18"/>
    </row>
    <row r="79" spans="1:10" x14ac:dyDescent="0.2">
      <c r="A79">
        <v>78</v>
      </c>
      <c r="J79" s="18"/>
    </row>
    <row r="80" spans="1:10" x14ac:dyDescent="0.2">
      <c r="A80">
        <v>79</v>
      </c>
      <c r="J80" s="18"/>
    </row>
    <row r="81" spans="1:10" x14ac:dyDescent="0.2">
      <c r="A81">
        <v>80</v>
      </c>
      <c r="J81" s="18"/>
    </row>
    <row r="82" spans="1:10" x14ac:dyDescent="0.2">
      <c r="A82">
        <v>81</v>
      </c>
      <c r="J82" s="18"/>
    </row>
    <row r="83" spans="1:10" x14ac:dyDescent="0.2">
      <c r="A83">
        <v>82</v>
      </c>
      <c r="J83" s="18"/>
    </row>
    <row r="84" spans="1:10" x14ac:dyDescent="0.2">
      <c r="A84">
        <v>83</v>
      </c>
      <c r="J84" s="18"/>
    </row>
    <row r="85" spans="1:10" x14ac:dyDescent="0.2">
      <c r="A85">
        <v>84</v>
      </c>
      <c r="J85" s="18"/>
    </row>
    <row r="86" spans="1:10" x14ac:dyDescent="0.2">
      <c r="A86">
        <v>85</v>
      </c>
      <c r="J86" s="18"/>
    </row>
    <row r="87" spans="1:10" x14ac:dyDescent="0.2">
      <c r="A87">
        <v>86</v>
      </c>
      <c r="J87" s="18"/>
    </row>
    <row r="88" spans="1:10" x14ac:dyDescent="0.2">
      <c r="A88">
        <v>87</v>
      </c>
      <c r="J88" s="18"/>
    </row>
    <row r="89" spans="1:10" x14ac:dyDescent="0.2">
      <c r="A89">
        <v>88</v>
      </c>
      <c r="J89" s="18"/>
    </row>
    <row r="90" spans="1:10" x14ac:dyDescent="0.2">
      <c r="A90">
        <v>89</v>
      </c>
      <c r="J90" s="18"/>
    </row>
    <row r="91" spans="1:10" x14ac:dyDescent="0.2">
      <c r="A91">
        <v>90</v>
      </c>
      <c r="J91" s="18"/>
    </row>
    <row r="92" spans="1:10" x14ac:dyDescent="0.2">
      <c r="A92">
        <v>91</v>
      </c>
      <c r="J92" s="18"/>
    </row>
    <row r="93" spans="1:10" x14ac:dyDescent="0.2">
      <c r="A93">
        <v>92</v>
      </c>
      <c r="J93" s="18"/>
    </row>
    <row r="94" spans="1:10" x14ac:dyDescent="0.2">
      <c r="A94">
        <v>93</v>
      </c>
      <c r="J94" s="18"/>
    </row>
    <row r="95" spans="1:10" x14ac:dyDescent="0.2">
      <c r="A95">
        <v>94</v>
      </c>
      <c r="J95" s="18"/>
    </row>
    <row r="96" spans="1:10" x14ac:dyDescent="0.2">
      <c r="A96">
        <v>95</v>
      </c>
      <c r="J96" s="18"/>
    </row>
    <row r="97" spans="1:10" x14ac:dyDescent="0.2">
      <c r="A97">
        <v>96</v>
      </c>
      <c r="J97" s="18"/>
    </row>
    <row r="98" spans="1:10" x14ac:dyDescent="0.2">
      <c r="A98">
        <v>97</v>
      </c>
      <c r="J98" s="18"/>
    </row>
    <row r="99" spans="1:10" x14ac:dyDescent="0.2">
      <c r="A99">
        <v>98</v>
      </c>
      <c r="J99" s="18"/>
    </row>
    <row r="100" spans="1:10" x14ac:dyDescent="0.2">
      <c r="A100">
        <v>99</v>
      </c>
      <c r="J100" s="18"/>
    </row>
    <row r="101" spans="1:10" x14ac:dyDescent="0.2">
      <c r="A101">
        <v>100</v>
      </c>
      <c r="J101" s="18"/>
    </row>
  </sheetData>
  <sortState xmlns:xlrd2="http://schemas.microsoft.com/office/spreadsheetml/2017/richdata2" ref="B2:K57">
    <sortCondition descending="1" ref="I2:I57"/>
    <sortCondition ref="B2:B57"/>
    <sortCondition ref="C2:C57"/>
    <sortCondition ref="D2:D57"/>
  </sortState>
  <phoneticPr fontId="1"/>
  <dataValidations count="2">
    <dataValidation type="list" allowBlank="1" showInputMessage="1" showErrorMessage="1" sqref="I2:I101" xr:uid="{00000000-0002-0000-0300-000000000000}">
      <formula1>"男性,女性"</formula1>
    </dataValidation>
    <dataValidation type="list" allowBlank="1" showInputMessage="1" showErrorMessage="1" promptTitle="前年度所属の部" prompt="リスト一覧から選択してください" sqref="A102:XFD102" xr:uid="{00000000-0002-0000-0300-000001000000}">
      <formula1>"１部,２部,３部,４部,５部,６部,７部"</formula1>
    </dataValidation>
  </dataValidations>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入力リスト!$C$2:$C$5</xm:f>
          </x14:formula1>
          <xm:sqref>K2:K101</xm:sqref>
        </x14:dataValidation>
        <x14:dataValidation type="list" allowBlank="1" showInputMessage="1" showErrorMessage="1" xr:uid="{00000000-0002-0000-0300-000003000000}">
          <x14:formula1>
            <xm:f>入力リスト!$B$3:$B$5</xm:f>
          </x14:formula1>
          <xm:sqref>B2:B101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N246"/>
  <sheetViews>
    <sheetView zoomScaleNormal="100" workbookViewId="0">
      <selection activeCell="D4" sqref="D4:E5"/>
    </sheetView>
  </sheetViews>
  <sheetFormatPr defaultColWidth="9" defaultRowHeight="13.2" x14ac:dyDescent="0.2"/>
  <cols>
    <col min="1" max="1" width="5.6640625" customWidth="1"/>
    <col min="2" max="2" width="4.109375" customWidth="1"/>
    <col min="3" max="3" width="11.33203125" bestFit="1" customWidth="1"/>
    <col min="4" max="4" width="15.6640625" customWidth="1"/>
    <col min="5" max="5" width="22.6640625" customWidth="1"/>
    <col min="6" max="6" width="8.6640625" customWidth="1"/>
    <col min="7" max="7" width="5.109375" customWidth="1"/>
    <col min="8" max="8" width="4.109375" customWidth="1"/>
    <col min="9" max="9" width="11.33203125" bestFit="1" customWidth="1"/>
    <col min="10" max="10" width="15.6640625" customWidth="1"/>
    <col min="11" max="11" width="22.6640625" customWidth="1"/>
    <col min="12" max="12" width="8.6640625" customWidth="1"/>
    <col min="13" max="13" width="5.6640625" customWidth="1"/>
  </cols>
  <sheetData>
    <row r="3" spans="2:12" ht="13.8" thickBot="1" x14ac:dyDescent="0.25">
      <c r="D3" s="153" t="s">
        <v>132</v>
      </c>
      <c r="E3" s="153"/>
      <c r="J3" s="153" t="s">
        <v>132</v>
      </c>
      <c r="K3" s="153"/>
    </row>
    <row r="4" spans="2:12" ht="13.8" thickTop="1" x14ac:dyDescent="0.2">
      <c r="D4" s="154"/>
      <c r="E4" s="155"/>
      <c r="J4" s="154"/>
      <c r="K4" s="155"/>
    </row>
    <row r="5" spans="2:12" ht="15" customHeight="1" thickBot="1" x14ac:dyDescent="0.25">
      <c r="D5" s="156"/>
      <c r="E5" s="157"/>
      <c r="J5" s="156"/>
      <c r="K5" s="157"/>
    </row>
    <row r="6" spans="2:12" ht="15" customHeight="1" thickTop="1" thickBot="1" x14ac:dyDescent="0.25"/>
    <row r="7" spans="2:12" ht="30" customHeight="1" thickBot="1" x14ac:dyDescent="0.25">
      <c r="B7" s="65"/>
      <c r="C7" s="62" t="s">
        <v>17</v>
      </c>
      <c r="D7" s="162" t="str">
        <f>IF(計算シート!D4&lt;&gt;"",計算シート!D4,"")</f>
        <v/>
      </c>
      <c r="E7" s="163"/>
      <c r="H7" s="65"/>
      <c r="I7" s="62" t="s">
        <v>17</v>
      </c>
      <c r="J7" s="162" t="str">
        <f>IF(計算シート!D5&lt;&gt;"",計算シート!D5,"")</f>
        <v/>
      </c>
      <c r="K7" s="163" t="str">
        <f>IF(計算シート!A3&lt;&gt;"",計算シート!A3,"")</f>
        <v>#</v>
      </c>
    </row>
    <row r="8" spans="2:12" ht="21.75" customHeight="1" thickBot="1" x14ac:dyDescent="0.25">
      <c r="B8" s="65"/>
      <c r="C8" s="62" t="s">
        <v>1</v>
      </c>
      <c r="D8" s="158" t="str">
        <f>IF(D7&lt;&gt;"",団体登録!$B$7,"")</f>
        <v/>
      </c>
      <c r="E8" s="159"/>
      <c r="F8" s="2"/>
      <c r="H8" s="65"/>
      <c r="I8" s="62" t="s">
        <v>1</v>
      </c>
      <c r="J8" s="158" t="str">
        <f>IF(J7&lt;&gt;"",団体登録!$B$7,"")</f>
        <v/>
      </c>
      <c r="K8" s="159"/>
      <c r="L8" s="2"/>
    </row>
    <row r="9" spans="2:12" ht="21.75" customHeight="1" thickBot="1" x14ac:dyDescent="0.25">
      <c r="B9" s="65"/>
      <c r="C9" s="62" t="s">
        <v>133</v>
      </c>
      <c r="D9" s="160"/>
      <c r="E9" s="161"/>
      <c r="F9" s="2"/>
      <c r="H9" s="65"/>
      <c r="I9" s="62" t="s">
        <v>133</v>
      </c>
      <c r="J9" s="160"/>
      <c r="K9" s="161"/>
      <c r="L9" s="2"/>
    </row>
    <row r="10" spans="2:12" ht="21.75" customHeight="1" thickBot="1" x14ac:dyDescent="0.25">
      <c r="B10" s="65"/>
      <c r="C10" s="62" t="s">
        <v>135</v>
      </c>
      <c r="D10" s="160"/>
      <c r="E10" s="161"/>
      <c r="F10" s="2"/>
      <c r="H10" s="65"/>
      <c r="I10" s="62" t="s">
        <v>134</v>
      </c>
      <c r="J10" s="160"/>
      <c r="K10" s="161"/>
      <c r="L10" s="2"/>
    </row>
    <row r="11" spans="2:12" ht="21.9" customHeight="1" thickBot="1" x14ac:dyDescent="0.25">
      <c r="B11" s="65"/>
      <c r="C11" s="63"/>
      <c r="D11" s="63" t="s">
        <v>77</v>
      </c>
      <c r="E11" s="63" t="s">
        <v>78</v>
      </c>
      <c r="F11" s="63" t="s">
        <v>79</v>
      </c>
      <c r="H11" s="65"/>
      <c r="I11" s="63"/>
      <c r="J11" s="63" t="s">
        <v>0</v>
      </c>
      <c r="K11" s="63" t="s">
        <v>78</v>
      </c>
      <c r="L11" s="63" t="s">
        <v>79</v>
      </c>
    </row>
    <row r="12" spans="2:12" ht="21.9" customHeight="1" x14ac:dyDescent="0.2">
      <c r="B12" s="66" t="s">
        <v>64</v>
      </c>
      <c r="C12" s="12" t="s">
        <v>3</v>
      </c>
      <c r="D12" s="72" t="str">
        <f ca="1">チーム一覧作成ワークシート!J1</f>
        <v/>
      </c>
      <c r="E12" s="70" t="str">
        <f ca="1">チーム一覧作成ワークシート!K1</f>
        <v/>
      </c>
      <c r="F12" s="67" t="str">
        <f ca="1">チーム一覧作成ワークシート!L1</f>
        <v/>
      </c>
      <c r="H12" s="66" t="s">
        <v>64</v>
      </c>
      <c r="I12" s="12" t="s">
        <v>3</v>
      </c>
      <c r="J12" s="72" t="str">
        <f ca="1">チーム一覧作成ワークシート!J13</f>
        <v/>
      </c>
      <c r="K12" s="72" t="str">
        <f ca="1">チーム一覧作成ワークシート!K13</f>
        <v/>
      </c>
      <c r="L12" s="67" t="str">
        <f ca="1">チーム一覧作成ワークシート!L13</f>
        <v/>
      </c>
    </row>
    <row r="13" spans="2:12" ht="21.9" customHeight="1" x14ac:dyDescent="0.2">
      <c r="B13" s="66" t="s">
        <v>65</v>
      </c>
      <c r="C13" s="1" t="s">
        <v>4</v>
      </c>
      <c r="D13" s="73" t="str">
        <f ca="1">チーム一覧作成ワークシート!J2</f>
        <v/>
      </c>
      <c r="E13" s="71" t="str">
        <f ca="1">チーム一覧作成ワークシート!K2</f>
        <v/>
      </c>
      <c r="F13" s="68" t="str">
        <f ca="1">チーム一覧作成ワークシート!L2</f>
        <v/>
      </c>
      <c r="H13" s="66" t="s">
        <v>65</v>
      </c>
      <c r="I13" s="1" t="s">
        <v>4</v>
      </c>
      <c r="J13" s="73" t="str">
        <f ca="1">チーム一覧作成ワークシート!J14</f>
        <v/>
      </c>
      <c r="K13" s="73" t="str">
        <f ca="1">チーム一覧作成ワークシート!K14</f>
        <v/>
      </c>
      <c r="L13" s="68" t="str">
        <f ca="1">チーム一覧作成ワークシート!L14</f>
        <v/>
      </c>
    </row>
    <row r="14" spans="2:12" ht="21.9" customHeight="1" x14ac:dyDescent="0.2">
      <c r="B14" s="66" t="s">
        <v>66</v>
      </c>
      <c r="C14" s="1"/>
      <c r="D14" s="73" t="str">
        <f ca="1">チーム一覧作成ワークシート!J3</f>
        <v/>
      </c>
      <c r="E14" s="71" t="str">
        <f ca="1">チーム一覧作成ワークシート!K3</f>
        <v/>
      </c>
      <c r="F14" s="68" t="str">
        <f ca="1">チーム一覧作成ワークシート!L3</f>
        <v/>
      </c>
      <c r="H14" s="66" t="s">
        <v>66</v>
      </c>
      <c r="I14" s="1"/>
      <c r="J14" s="73" t="str">
        <f ca="1">チーム一覧作成ワークシート!J15</f>
        <v/>
      </c>
      <c r="K14" s="73" t="str">
        <f ca="1">チーム一覧作成ワークシート!K15</f>
        <v/>
      </c>
      <c r="L14" s="68" t="str">
        <f ca="1">チーム一覧作成ワークシート!L15</f>
        <v/>
      </c>
    </row>
    <row r="15" spans="2:12" ht="21.9" customHeight="1" x14ac:dyDescent="0.2">
      <c r="B15" s="66" t="s">
        <v>67</v>
      </c>
      <c r="C15" s="1"/>
      <c r="D15" s="73" t="str">
        <f ca="1">チーム一覧作成ワークシート!J4</f>
        <v/>
      </c>
      <c r="E15" s="71" t="str">
        <f ca="1">チーム一覧作成ワークシート!K4</f>
        <v/>
      </c>
      <c r="F15" s="68" t="str">
        <f ca="1">チーム一覧作成ワークシート!L4</f>
        <v/>
      </c>
      <c r="H15" s="66" t="s">
        <v>67</v>
      </c>
      <c r="I15" s="1"/>
      <c r="J15" s="73" t="str">
        <f ca="1">チーム一覧作成ワークシート!J16</f>
        <v/>
      </c>
      <c r="K15" s="73" t="str">
        <f ca="1">チーム一覧作成ワークシート!K16</f>
        <v/>
      </c>
      <c r="L15" s="68" t="str">
        <f ca="1">チーム一覧作成ワークシート!L16</f>
        <v/>
      </c>
    </row>
    <row r="16" spans="2:12" ht="21.9" customHeight="1" x14ac:dyDescent="0.2">
      <c r="B16" s="66" t="s">
        <v>68</v>
      </c>
      <c r="C16" s="1"/>
      <c r="D16" s="73" t="str">
        <f ca="1">チーム一覧作成ワークシート!J5</f>
        <v/>
      </c>
      <c r="E16" s="71" t="str">
        <f ca="1">チーム一覧作成ワークシート!K5</f>
        <v/>
      </c>
      <c r="F16" s="68" t="str">
        <f ca="1">チーム一覧作成ワークシート!L5</f>
        <v/>
      </c>
      <c r="H16" s="66" t="s">
        <v>68</v>
      </c>
      <c r="I16" s="1"/>
      <c r="J16" s="73" t="str">
        <f ca="1">チーム一覧作成ワークシート!J17</f>
        <v/>
      </c>
      <c r="K16" s="73" t="str">
        <f ca="1">チーム一覧作成ワークシート!K17</f>
        <v/>
      </c>
      <c r="L16" s="68" t="str">
        <f ca="1">チーム一覧作成ワークシート!L17</f>
        <v/>
      </c>
    </row>
    <row r="17" spans="2:14" ht="21.9" customHeight="1" x14ac:dyDescent="0.2">
      <c r="B17" s="66" t="s">
        <v>69</v>
      </c>
      <c r="C17" s="1"/>
      <c r="D17" s="73" t="str">
        <f ca="1">チーム一覧作成ワークシート!J6</f>
        <v/>
      </c>
      <c r="E17" s="71" t="str">
        <f ca="1">チーム一覧作成ワークシート!K6</f>
        <v/>
      </c>
      <c r="F17" s="68" t="str">
        <f ca="1">チーム一覧作成ワークシート!L6</f>
        <v/>
      </c>
      <c r="H17" s="66" t="s">
        <v>69</v>
      </c>
      <c r="I17" s="1"/>
      <c r="J17" s="73" t="str">
        <f ca="1">チーム一覧作成ワークシート!J18</f>
        <v/>
      </c>
      <c r="K17" s="73" t="str">
        <f ca="1">チーム一覧作成ワークシート!K18</f>
        <v/>
      </c>
      <c r="L17" s="68" t="str">
        <f ca="1">チーム一覧作成ワークシート!L18</f>
        <v/>
      </c>
    </row>
    <row r="18" spans="2:14" ht="21.9" customHeight="1" x14ac:dyDescent="0.2">
      <c r="B18" s="66" t="s">
        <v>70</v>
      </c>
      <c r="C18" s="1"/>
      <c r="D18" s="73" t="str">
        <f ca="1">チーム一覧作成ワークシート!J7</f>
        <v/>
      </c>
      <c r="E18" s="71" t="str">
        <f ca="1">チーム一覧作成ワークシート!K7</f>
        <v/>
      </c>
      <c r="F18" s="68" t="str">
        <f ca="1">チーム一覧作成ワークシート!L7</f>
        <v/>
      </c>
      <c r="H18" s="66" t="s">
        <v>70</v>
      </c>
      <c r="I18" s="1"/>
      <c r="J18" s="73" t="str">
        <f ca="1">チーム一覧作成ワークシート!J19</f>
        <v/>
      </c>
      <c r="K18" s="73" t="str">
        <f ca="1">チーム一覧作成ワークシート!K19</f>
        <v/>
      </c>
      <c r="L18" s="68" t="str">
        <f ca="1">チーム一覧作成ワークシート!L19</f>
        <v/>
      </c>
    </row>
    <row r="19" spans="2:14" ht="21.9" customHeight="1" x14ac:dyDescent="0.2">
      <c r="B19" s="66" t="s">
        <v>71</v>
      </c>
      <c r="C19" s="1"/>
      <c r="D19" s="73" t="str">
        <f ca="1">チーム一覧作成ワークシート!J8</f>
        <v/>
      </c>
      <c r="E19" s="71" t="str">
        <f ca="1">チーム一覧作成ワークシート!K8</f>
        <v/>
      </c>
      <c r="F19" s="68" t="str">
        <f ca="1">チーム一覧作成ワークシート!L8</f>
        <v/>
      </c>
      <c r="H19" s="66" t="s">
        <v>71</v>
      </c>
      <c r="I19" s="1"/>
      <c r="J19" s="73" t="str">
        <f ca="1">チーム一覧作成ワークシート!J20</f>
        <v/>
      </c>
      <c r="K19" s="73" t="str">
        <f ca="1">チーム一覧作成ワークシート!K20</f>
        <v/>
      </c>
      <c r="L19" s="68" t="str">
        <f ca="1">チーム一覧作成ワークシート!L20</f>
        <v/>
      </c>
    </row>
    <row r="20" spans="2:14" ht="21.9" customHeight="1" x14ac:dyDescent="0.2">
      <c r="B20" s="66" t="s">
        <v>72</v>
      </c>
      <c r="C20" s="1"/>
      <c r="D20" s="73" t="str">
        <f ca="1">チーム一覧作成ワークシート!J9</f>
        <v/>
      </c>
      <c r="E20" s="71" t="str">
        <f ca="1">チーム一覧作成ワークシート!K9</f>
        <v/>
      </c>
      <c r="F20" s="68" t="str">
        <f ca="1">チーム一覧作成ワークシート!L9</f>
        <v/>
      </c>
      <c r="H20" s="66" t="s">
        <v>72</v>
      </c>
      <c r="I20" s="1"/>
      <c r="J20" s="73" t="str">
        <f ca="1">チーム一覧作成ワークシート!J21</f>
        <v/>
      </c>
      <c r="K20" s="73" t="str">
        <f ca="1">チーム一覧作成ワークシート!K21</f>
        <v/>
      </c>
      <c r="L20" s="68" t="str">
        <f ca="1">チーム一覧作成ワークシート!L21</f>
        <v/>
      </c>
    </row>
    <row r="21" spans="2:14" ht="21.9" customHeight="1" x14ac:dyDescent="0.2">
      <c r="B21" s="66" t="s">
        <v>73</v>
      </c>
      <c r="C21" s="1"/>
      <c r="D21" s="73" t="str">
        <f ca="1">チーム一覧作成ワークシート!J10</f>
        <v/>
      </c>
      <c r="E21" s="71" t="str">
        <f ca="1">チーム一覧作成ワークシート!K10</f>
        <v/>
      </c>
      <c r="F21" s="68" t="str">
        <f ca="1">チーム一覧作成ワークシート!L10</f>
        <v/>
      </c>
      <c r="H21" s="66" t="s">
        <v>73</v>
      </c>
      <c r="I21" s="1"/>
      <c r="J21" s="73" t="str">
        <f ca="1">チーム一覧作成ワークシート!J22</f>
        <v/>
      </c>
      <c r="K21" s="73" t="str">
        <f ca="1">チーム一覧作成ワークシート!K22</f>
        <v/>
      </c>
      <c r="L21" s="68" t="str">
        <f ca="1">チーム一覧作成ワークシート!L22</f>
        <v/>
      </c>
    </row>
    <row r="22" spans="2:14" ht="21.9" customHeight="1" x14ac:dyDescent="0.2">
      <c r="B22" s="66" t="s">
        <v>74</v>
      </c>
      <c r="C22" s="1" t="s">
        <v>5</v>
      </c>
      <c r="D22" s="73" t="str">
        <f ca="1">チーム一覧作成ワークシート!J11</f>
        <v/>
      </c>
      <c r="E22" s="71" t="str">
        <f ca="1">チーム一覧作成ワークシート!K11</f>
        <v/>
      </c>
      <c r="F22" s="68" t="str">
        <f ca="1">チーム一覧作成ワークシート!L11</f>
        <v/>
      </c>
      <c r="H22" s="66" t="s">
        <v>74</v>
      </c>
      <c r="I22" s="1" t="s">
        <v>5</v>
      </c>
      <c r="J22" s="73" t="str">
        <f ca="1">チーム一覧作成ワークシート!J23</f>
        <v/>
      </c>
      <c r="K22" s="73" t="str">
        <f ca="1">チーム一覧作成ワークシート!K23</f>
        <v/>
      </c>
      <c r="L22" s="68" t="str">
        <f ca="1">チーム一覧作成ワークシート!L23</f>
        <v/>
      </c>
      <c r="N22" t="str">
        <f>IF(計算シート!$D18&lt;&gt;"",計算シート!$B18&amp;計算シート!$C18,"")</f>
        <v/>
      </c>
    </row>
    <row r="23" spans="2:14" ht="21.9" customHeight="1" thickBot="1" x14ac:dyDescent="0.25">
      <c r="B23" s="66" t="s">
        <v>75</v>
      </c>
      <c r="C23" s="64" t="s">
        <v>5</v>
      </c>
      <c r="D23" s="74" t="str">
        <f ca="1">チーム一覧作成ワークシート!J12</f>
        <v/>
      </c>
      <c r="E23" s="88" t="str">
        <f ca="1">チーム一覧作成ワークシート!K12</f>
        <v/>
      </c>
      <c r="F23" s="69" t="str">
        <f ca="1">チーム一覧作成ワークシート!L12</f>
        <v/>
      </c>
      <c r="H23" s="66" t="s">
        <v>75</v>
      </c>
      <c r="I23" s="64" t="s">
        <v>5</v>
      </c>
      <c r="J23" s="74" t="str">
        <f ca="1">チーム一覧作成ワークシート!J24</f>
        <v/>
      </c>
      <c r="K23" s="74" t="str">
        <f ca="1">チーム一覧作成ワークシート!K24</f>
        <v/>
      </c>
      <c r="L23" s="69" t="str">
        <f ca="1">チーム一覧作成ワークシート!L24</f>
        <v/>
      </c>
      <c r="N23" t="str">
        <f>IF(計算シート!$D19&lt;&gt;"",計算シート!$B19&amp;計算シート!$C19,"")</f>
        <v/>
      </c>
    </row>
    <row r="26" spans="2:14" ht="13.8" thickBot="1" x14ac:dyDescent="0.25">
      <c r="D26" s="153" t="s">
        <v>132</v>
      </c>
      <c r="E26" s="153"/>
      <c r="J26" s="153" t="s">
        <v>132</v>
      </c>
      <c r="K26" s="153"/>
    </row>
    <row r="27" spans="2:14" ht="13.8" thickTop="1" x14ac:dyDescent="0.2">
      <c r="D27" s="154"/>
      <c r="E27" s="155"/>
      <c r="J27" s="154"/>
      <c r="K27" s="155"/>
    </row>
    <row r="28" spans="2:14" ht="15" customHeight="1" thickBot="1" x14ac:dyDescent="0.25">
      <c r="D28" s="156"/>
      <c r="E28" s="157"/>
      <c r="J28" s="156"/>
      <c r="K28" s="157"/>
    </row>
    <row r="29" spans="2:14" ht="14.4" thickTop="1" thickBot="1" x14ac:dyDescent="0.25"/>
    <row r="30" spans="2:14" ht="30" customHeight="1" thickBot="1" x14ac:dyDescent="0.25">
      <c r="B30" s="65"/>
      <c r="C30" s="62" t="s">
        <v>17</v>
      </c>
      <c r="D30" s="162" t="str">
        <f>IF(計算シート!D6&lt;&gt;"",計算シート!D6,"")</f>
        <v/>
      </c>
      <c r="E30" s="163"/>
      <c r="H30" s="65"/>
      <c r="I30" s="62" t="s">
        <v>17</v>
      </c>
      <c r="J30" s="162" t="str">
        <f>IF(計算シート!D7&lt;&gt;"",計算シート!D7,"")</f>
        <v/>
      </c>
      <c r="K30" s="163"/>
    </row>
    <row r="31" spans="2:14" ht="21.75" customHeight="1" thickBot="1" x14ac:dyDescent="0.25">
      <c r="B31" s="65"/>
      <c r="C31" s="62" t="s">
        <v>1</v>
      </c>
      <c r="D31" s="158" t="str">
        <f>IF(D30&lt;&gt;"",団体登録!$B$7,"")</f>
        <v/>
      </c>
      <c r="E31" s="159"/>
      <c r="F31" s="2"/>
      <c r="H31" s="65"/>
      <c r="I31" s="62" t="s">
        <v>1</v>
      </c>
      <c r="J31" s="158" t="str">
        <f>IF(J30&lt;&gt;"",団体登録!$B$7,"")</f>
        <v/>
      </c>
      <c r="K31" s="159"/>
      <c r="L31" s="2"/>
    </row>
    <row r="32" spans="2:14" ht="21.75" customHeight="1" thickBot="1" x14ac:dyDescent="0.25">
      <c r="B32" s="65"/>
      <c r="C32" s="62" t="s">
        <v>133</v>
      </c>
      <c r="D32" s="160"/>
      <c r="E32" s="161"/>
      <c r="F32" s="2"/>
      <c r="H32" s="65"/>
      <c r="I32" s="62" t="s">
        <v>133</v>
      </c>
      <c r="J32" s="160"/>
      <c r="K32" s="161"/>
      <c r="L32" s="2"/>
    </row>
    <row r="33" spans="2:12" ht="21.75" customHeight="1" thickBot="1" x14ac:dyDescent="0.25">
      <c r="B33" s="65"/>
      <c r="C33" s="62" t="s">
        <v>135</v>
      </c>
      <c r="D33" s="160"/>
      <c r="E33" s="161"/>
      <c r="F33" s="2"/>
      <c r="H33" s="65"/>
      <c r="I33" s="62" t="s">
        <v>134</v>
      </c>
      <c r="J33" s="160"/>
      <c r="K33" s="161"/>
      <c r="L33" s="2"/>
    </row>
    <row r="34" spans="2:12" ht="21.9" customHeight="1" thickBot="1" x14ac:dyDescent="0.25">
      <c r="B34" s="65"/>
      <c r="C34" s="63"/>
      <c r="D34" s="63" t="s">
        <v>0</v>
      </c>
      <c r="E34" s="63" t="s">
        <v>78</v>
      </c>
      <c r="F34" s="63" t="s">
        <v>2</v>
      </c>
      <c r="H34" s="65"/>
      <c r="I34" s="63"/>
      <c r="J34" s="63" t="s">
        <v>0</v>
      </c>
      <c r="K34" s="63" t="s">
        <v>78</v>
      </c>
      <c r="L34" s="63" t="s">
        <v>2</v>
      </c>
    </row>
    <row r="35" spans="2:12" ht="21.9" customHeight="1" x14ac:dyDescent="0.2">
      <c r="B35" s="66" t="s">
        <v>64</v>
      </c>
      <c r="C35" s="12" t="s">
        <v>3</v>
      </c>
      <c r="D35" s="72" t="str">
        <f ca="1">チーム一覧作成ワークシート!J25</f>
        <v/>
      </c>
      <c r="E35" s="72" t="str">
        <f ca="1">チーム一覧作成ワークシート!K25</f>
        <v/>
      </c>
      <c r="F35" s="67" t="str">
        <f ca="1">チーム一覧作成ワークシート!L25</f>
        <v/>
      </c>
      <c r="H35" s="66" t="s">
        <v>64</v>
      </c>
      <c r="I35" s="12" t="s">
        <v>3</v>
      </c>
      <c r="J35" s="72" t="str">
        <f ca="1">チーム一覧作成ワークシート!J37</f>
        <v/>
      </c>
      <c r="K35" s="72" t="str">
        <f ca="1">チーム一覧作成ワークシート!K37</f>
        <v/>
      </c>
      <c r="L35" s="67" t="str">
        <f ca="1">チーム一覧作成ワークシート!L37</f>
        <v/>
      </c>
    </row>
    <row r="36" spans="2:12" ht="21.9" customHeight="1" x14ac:dyDescent="0.2">
      <c r="B36" s="66" t="s">
        <v>65</v>
      </c>
      <c r="C36" s="1" t="s">
        <v>4</v>
      </c>
      <c r="D36" s="73" t="str">
        <f ca="1">チーム一覧作成ワークシート!J26</f>
        <v/>
      </c>
      <c r="E36" s="73" t="str">
        <f ca="1">チーム一覧作成ワークシート!K26</f>
        <v/>
      </c>
      <c r="F36" s="68" t="str">
        <f ca="1">チーム一覧作成ワークシート!L26</f>
        <v/>
      </c>
      <c r="H36" s="66" t="s">
        <v>65</v>
      </c>
      <c r="I36" s="1" t="s">
        <v>4</v>
      </c>
      <c r="J36" s="73" t="str">
        <f ca="1">チーム一覧作成ワークシート!J38</f>
        <v/>
      </c>
      <c r="K36" s="73" t="str">
        <f ca="1">チーム一覧作成ワークシート!K38</f>
        <v/>
      </c>
      <c r="L36" s="68" t="str">
        <f ca="1">チーム一覧作成ワークシート!L38</f>
        <v/>
      </c>
    </row>
    <row r="37" spans="2:12" ht="21.9" customHeight="1" x14ac:dyDescent="0.2">
      <c r="B37" s="66" t="s">
        <v>66</v>
      </c>
      <c r="C37" s="1"/>
      <c r="D37" s="73" t="str">
        <f ca="1">チーム一覧作成ワークシート!J27</f>
        <v/>
      </c>
      <c r="E37" s="73" t="str">
        <f ca="1">チーム一覧作成ワークシート!K27</f>
        <v/>
      </c>
      <c r="F37" s="68" t="str">
        <f ca="1">チーム一覧作成ワークシート!L27</f>
        <v/>
      </c>
      <c r="H37" s="66" t="s">
        <v>66</v>
      </c>
      <c r="I37" s="1"/>
      <c r="J37" s="73" t="str">
        <f ca="1">チーム一覧作成ワークシート!J39</f>
        <v/>
      </c>
      <c r="K37" s="73" t="str">
        <f ca="1">チーム一覧作成ワークシート!K39</f>
        <v/>
      </c>
      <c r="L37" s="68" t="str">
        <f ca="1">チーム一覧作成ワークシート!L39</f>
        <v/>
      </c>
    </row>
    <row r="38" spans="2:12" ht="21.9" customHeight="1" x14ac:dyDescent="0.2">
      <c r="B38" s="66" t="s">
        <v>67</v>
      </c>
      <c r="C38" s="1"/>
      <c r="D38" s="73" t="str">
        <f ca="1">チーム一覧作成ワークシート!J28</f>
        <v/>
      </c>
      <c r="E38" s="73" t="str">
        <f ca="1">チーム一覧作成ワークシート!K28</f>
        <v/>
      </c>
      <c r="F38" s="68" t="str">
        <f ca="1">チーム一覧作成ワークシート!L28</f>
        <v/>
      </c>
      <c r="H38" s="66" t="s">
        <v>67</v>
      </c>
      <c r="I38" s="1"/>
      <c r="J38" s="73" t="str">
        <f ca="1">チーム一覧作成ワークシート!J40</f>
        <v/>
      </c>
      <c r="K38" s="73" t="str">
        <f ca="1">チーム一覧作成ワークシート!K40</f>
        <v/>
      </c>
      <c r="L38" s="68" t="str">
        <f ca="1">チーム一覧作成ワークシート!L40</f>
        <v/>
      </c>
    </row>
    <row r="39" spans="2:12" ht="21.9" customHeight="1" x14ac:dyDescent="0.2">
      <c r="B39" s="66" t="s">
        <v>68</v>
      </c>
      <c r="C39" s="1"/>
      <c r="D39" s="73" t="str">
        <f ca="1">チーム一覧作成ワークシート!J29</f>
        <v/>
      </c>
      <c r="E39" s="73" t="str">
        <f ca="1">チーム一覧作成ワークシート!K29</f>
        <v/>
      </c>
      <c r="F39" s="68" t="str">
        <f ca="1">チーム一覧作成ワークシート!L29</f>
        <v/>
      </c>
      <c r="H39" s="66" t="s">
        <v>68</v>
      </c>
      <c r="I39" s="1"/>
      <c r="J39" s="73" t="str">
        <f ca="1">チーム一覧作成ワークシート!J41</f>
        <v/>
      </c>
      <c r="K39" s="73" t="str">
        <f ca="1">チーム一覧作成ワークシート!K41</f>
        <v/>
      </c>
      <c r="L39" s="68" t="str">
        <f ca="1">チーム一覧作成ワークシート!L41</f>
        <v/>
      </c>
    </row>
    <row r="40" spans="2:12" ht="21.9" customHeight="1" x14ac:dyDescent="0.2">
      <c r="B40" s="66" t="s">
        <v>69</v>
      </c>
      <c r="C40" s="1"/>
      <c r="D40" s="73" t="str">
        <f ca="1">チーム一覧作成ワークシート!J30</f>
        <v/>
      </c>
      <c r="E40" s="73" t="str">
        <f ca="1">チーム一覧作成ワークシート!K30</f>
        <v/>
      </c>
      <c r="F40" s="68" t="str">
        <f ca="1">チーム一覧作成ワークシート!L30</f>
        <v/>
      </c>
      <c r="H40" s="66" t="s">
        <v>69</v>
      </c>
      <c r="I40" s="1"/>
      <c r="J40" s="73" t="str">
        <f ca="1">チーム一覧作成ワークシート!J42</f>
        <v/>
      </c>
      <c r="K40" s="73" t="str">
        <f ca="1">チーム一覧作成ワークシート!K42</f>
        <v/>
      </c>
      <c r="L40" s="68" t="str">
        <f ca="1">チーム一覧作成ワークシート!L42</f>
        <v/>
      </c>
    </row>
    <row r="41" spans="2:12" ht="21.9" customHeight="1" x14ac:dyDescent="0.2">
      <c r="B41" s="66" t="s">
        <v>70</v>
      </c>
      <c r="C41" s="1"/>
      <c r="D41" s="73" t="str">
        <f ca="1">チーム一覧作成ワークシート!J31</f>
        <v/>
      </c>
      <c r="E41" s="73" t="str">
        <f ca="1">チーム一覧作成ワークシート!K31</f>
        <v/>
      </c>
      <c r="F41" s="68" t="str">
        <f ca="1">チーム一覧作成ワークシート!L31</f>
        <v/>
      </c>
      <c r="H41" s="66" t="s">
        <v>70</v>
      </c>
      <c r="I41" s="1"/>
      <c r="J41" s="73" t="str">
        <f ca="1">チーム一覧作成ワークシート!J43</f>
        <v/>
      </c>
      <c r="K41" s="73" t="str">
        <f ca="1">チーム一覧作成ワークシート!K43</f>
        <v/>
      </c>
      <c r="L41" s="68" t="str">
        <f ca="1">チーム一覧作成ワークシート!L43</f>
        <v/>
      </c>
    </row>
    <row r="42" spans="2:12" ht="21.9" customHeight="1" x14ac:dyDescent="0.2">
      <c r="B42" s="66" t="s">
        <v>71</v>
      </c>
      <c r="C42" s="1"/>
      <c r="D42" s="73" t="str">
        <f ca="1">チーム一覧作成ワークシート!J32</f>
        <v/>
      </c>
      <c r="E42" s="73" t="str">
        <f ca="1">チーム一覧作成ワークシート!K32</f>
        <v/>
      </c>
      <c r="F42" s="68" t="str">
        <f ca="1">チーム一覧作成ワークシート!L32</f>
        <v/>
      </c>
      <c r="H42" s="66" t="s">
        <v>71</v>
      </c>
      <c r="I42" s="1"/>
      <c r="J42" s="73" t="str">
        <f ca="1">チーム一覧作成ワークシート!J44</f>
        <v/>
      </c>
      <c r="K42" s="73" t="str">
        <f ca="1">チーム一覧作成ワークシート!K44</f>
        <v/>
      </c>
      <c r="L42" s="68" t="str">
        <f ca="1">チーム一覧作成ワークシート!L44</f>
        <v/>
      </c>
    </row>
    <row r="43" spans="2:12" ht="21.9" customHeight="1" x14ac:dyDescent="0.2">
      <c r="B43" s="66" t="s">
        <v>72</v>
      </c>
      <c r="C43" s="1"/>
      <c r="D43" s="73" t="str">
        <f ca="1">チーム一覧作成ワークシート!J33</f>
        <v/>
      </c>
      <c r="E43" s="73" t="str">
        <f ca="1">チーム一覧作成ワークシート!K33</f>
        <v/>
      </c>
      <c r="F43" s="68" t="str">
        <f ca="1">チーム一覧作成ワークシート!L33</f>
        <v/>
      </c>
      <c r="H43" s="66" t="s">
        <v>72</v>
      </c>
      <c r="I43" s="1"/>
      <c r="J43" s="73" t="str">
        <f ca="1">チーム一覧作成ワークシート!J45</f>
        <v/>
      </c>
      <c r="K43" s="73" t="str">
        <f ca="1">チーム一覧作成ワークシート!K45</f>
        <v/>
      </c>
      <c r="L43" s="68" t="str">
        <f ca="1">チーム一覧作成ワークシート!L45</f>
        <v/>
      </c>
    </row>
    <row r="44" spans="2:12" ht="21.9" customHeight="1" x14ac:dyDescent="0.2">
      <c r="B44" s="66" t="s">
        <v>73</v>
      </c>
      <c r="C44" s="1"/>
      <c r="D44" s="73" t="str">
        <f ca="1">チーム一覧作成ワークシート!J34</f>
        <v/>
      </c>
      <c r="E44" s="73" t="str">
        <f ca="1">チーム一覧作成ワークシート!K34</f>
        <v/>
      </c>
      <c r="F44" s="68" t="str">
        <f ca="1">チーム一覧作成ワークシート!L34</f>
        <v/>
      </c>
      <c r="H44" s="66" t="s">
        <v>73</v>
      </c>
      <c r="I44" s="1"/>
      <c r="J44" s="73" t="str">
        <f ca="1">チーム一覧作成ワークシート!J46</f>
        <v/>
      </c>
      <c r="K44" s="73" t="str">
        <f ca="1">チーム一覧作成ワークシート!K46</f>
        <v/>
      </c>
      <c r="L44" s="68" t="str">
        <f ca="1">チーム一覧作成ワークシート!L46</f>
        <v/>
      </c>
    </row>
    <row r="45" spans="2:12" ht="21.9" customHeight="1" x14ac:dyDescent="0.2">
      <c r="B45" s="66" t="s">
        <v>74</v>
      </c>
      <c r="C45" s="1" t="s">
        <v>5</v>
      </c>
      <c r="D45" s="73" t="str">
        <f ca="1">チーム一覧作成ワークシート!J35</f>
        <v/>
      </c>
      <c r="E45" s="73" t="str">
        <f ca="1">チーム一覧作成ワークシート!K35</f>
        <v/>
      </c>
      <c r="F45" s="68" t="str">
        <f ca="1">チーム一覧作成ワークシート!L35</f>
        <v/>
      </c>
      <c r="H45" s="66" t="s">
        <v>74</v>
      </c>
      <c r="I45" s="1" t="s">
        <v>5</v>
      </c>
      <c r="J45" s="73" t="str">
        <f ca="1">チーム一覧作成ワークシート!J47</f>
        <v/>
      </c>
      <c r="K45" s="73" t="str">
        <f ca="1">チーム一覧作成ワークシート!K47</f>
        <v/>
      </c>
      <c r="L45" s="68" t="str">
        <f ca="1">チーム一覧作成ワークシート!L47</f>
        <v/>
      </c>
    </row>
    <row r="46" spans="2:12" ht="21.9" customHeight="1" thickBot="1" x14ac:dyDescent="0.25">
      <c r="B46" s="66" t="s">
        <v>75</v>
      </c>
      <c r="C46" s="64" t="s">
        <v>5</v>
      </c>
      <c r="D46" s="74" t="str">
        <f ca="1">チーム一覧作成ワークシート!J36</f>
        <v/>
      </c>
      <c r="E46" s="74" t="str">
        <f ca="1">チーム一覧作成ワークシート!K36</f>
        <v/>
      </c>
      <c r="F46" s="69" t="str">
        <f ca="1">チーム一覧作成ワークシート!L36</f>
        <v/>
      </c>
      <c r="H46" s="66" t="s">
        <v>75</v>
      </c>
      <c r="I46" s="64" t="s">
        <v>5</v>
      </c>
      <c r="J46" s="74" t="str">
        <f ca="1">チーム一覧作成ワークシート!J48</f>
        <v/>
      </c>
      <c r="K46" s="74" t="str">
        <f ca="1">チーム一覧作成ワークシート!K48</f>
        <v/>
      </c>
      <c r="L46" s="69" t="str">
        <f ca="1">チーム一覧作成ワークシート!L48</f>
        <v/>
      </c>
    </row>
    <row r="49" spans="2:12" ht="13.8" thickBot="1" x14ac:dyDescent="0.25">
      <c r="D49" s="153" t="s">
        <v>132</v>
      </c>
      <c r="E49" s="153"/>
      <c r="J49" s="153" t="s">
        <v>132</v>
      </c>
      <c r="K49" s="153"/>
    </row>
    <row r="50" spans="2:12" ht="13.8" thickTop="1" x14ac:dyDescent="0.2">
      <c r="D50" s="154"/>
      <c r="E50" s="155"/>
      <c r="J50" s="154"/>
      <c r="K50" s="155"/>
    </row>
    <row r="51" spans="2:12" ht="15" customHeight="1" thickBot="1" x14ac:dyDescent="0.25">
      <c r="D51" s="156"/>
      <c r="E51" s="157"/>
      <c r="J51" s="156"/>
      <c r="K51" s="157"/>
    </row>
    <row r="52" spans="2:12" ht="14.4" thickTop="1" thickBot="1" x14ac:dyDescent="0.25"/>
    <row r="53" spans="2:12" ht="30" customHeight="1" thickBot="1" x14ac:dyDescent="0.25">
      <c r="B53" s="65"/>
      <c r="C53" s="62" t="s">
        <v>17</v>
      </c>
      <c r="D53" s="162" t="str">
        <f>IF(計算シート!D8&lt;&gt;"",計算シート!D8,"")</f>
        <v/>
      </c>
      <c r="E53" s="163"/>
      <c r="H53" s="65"/>
      <c r="I53" s="62" t="s">
        <v>17</v>
      </c>
      <c r="J53" s="162" t="str">
        <f>IF(計算シート!D9&lt;&gt;"",計算シート!D9,"")</f>
        <v/>
      </c>
      <c r="K53" s="163"/>
    </row>
    <row r="54" spans="2:12" ht="21.75" customHeight="1" thickBot="1" x14ac:dyDescent="0.25">
      <c r="B54" s="65"/>
      <c r="C54" s="62" t="s">
        <v>1</v>
      </c>
      <c r="D54" s="158" t="str">
        <f>IF(D53&lt;&gt;"",団体登録!$B$7,"")</f>
        <v/>
      </c>
      <c r="E54" s="159"/>
      <c r="F54" s="2"/>
      <c r="H54" s="65"/>
      <c r="I54" s="62" t="s">
        <v>1</v>
      </c>
      <c r="J54" s="158" t="str">
        <f>IF(J53&lt;&gt;"",団体登録!$B$7,"")</f>
        <v/>
      </c>
      <c r="K54" s="159"/>
      <c r="L54" s="2"/>
    </row>
    <row r="55" spans="2:12" ht="21.75" customHeight="1" thickBot="1" x14ac:dyDescent="0.25">
      <c r="B55" s="65"/>
      <c r="C55" s="62" t="s">
        <v>133</v>
      </c>
      <c r="D55" s="160"/>
      <c r="E55" s="161"/>
      <c r="F55" s="2"/>
      <c r="H55" s="65"/>
      <c r="I55" s="62" t="s">
        <v>133</v>
      </c>
      <c r="J55" s="160"/>
      <c r="K55" s="161"/>
      <c r="L55" s="2"/>
    </row>
    <row r="56" spans="2:12" ht="21.75" customHeight="1" thickBot="1" x14ac:dyDescent="0.25">
      <c r="B56" s="65"/>
      <c r="C56" s="62" t="s">
        <v>135</v>
      </c>
      <c r="D56" s="160"/>
      <c r="E56" s="161"/>
      <c r="F56" s="2"/>
      <c r="H56" s="65"/>
      <c r="I56" s="62" t="s">
        <v>134</v>
      </c>
      <c r="J56" s="160"/>
      <c r="K56" s="161"/>
      <c r="L56" s="2"/>
    </row>
    <row r="57" spans="2:12" ht="21.9" customHeight="1" thickBot="1" x14ac:dyDescent="0.25">
      <c r="B57" s="65"/>
      <c r="C57" s="63"/>
      <c r="D57" s="63" t="s">
        <v>0</v>
      </c>
      <c r="E57" s="63" t="s">
        <v>78</v>
      </c>
      <c r="F57" s="63" t="s">
        <v>2</v>
      </c>
      <c r="H57" s="65"/>
      <c r="I57" s="63"/>
      <c r="J57" s="63" t="s">
        <v>0</v>
      </c>
      <c r="K57" s="63" t="s">
        <v>78</v>
      </c>
      <c r="L57" s="63" t="s">
        <v>2</v>
      </c>
    </row>
    <row r="58" spans="2:12" ht="21.9" customHeight="1" x14ac:dyDescent="0.2">
      <c r="B58" s="66" t="s">
        <v>64</v>
      </c>
      <c r="C58" s="12" t="s">
        <v>3</v>
      </c>
      <c r="D58" s="72" t="str">
        <f ca="1">チーム一覧作成ワークシート!J49</f>
        <v/>
      </c>
      <c r="E58" s="72" t="str">
        <f ca="1">チーム一覧作成ワークシート!K49</f>
        <v/>
      </c>
      <c r="F58" s="67" t="str">
        <f ca="1">チーム一覧作成ワークシート!L49</f>
        <v/>
      </c>
      <c r="H58" s="66" t="s">
        <v>64</v>
      </c>
      <c r="I58" s="12" t="s">
        <v>3</v>
      </c>
      <c r="J58" s="72" t="str">
        <f ca="1">チーム一覧作成ワークシート!J61</f>
        <v/>
      </c>
      <c r="K58" s="72" t="str">
        <f ca="1">チーム一覧作成ワークシート!K61</f>
        <v/>
      </c>
      <c r="L58" s="67" t="str">
        <f ca="1">チーム一覧作成ワークシート!L61</f>
        <v/>
      </c>
    </row>
    <row r="59" spans="2:12" ht="21.9" customHeight="1" x14ac:dyDescent="0.2">
      <c r="B59" s="66" t="s">
        <v>65</v>
      </c>
      <c r="C59" s="1" t="s">
        <v>4</v>
      </c>
      <c r="D59" s="73" t="str">
        <f ca="1">チーム一覧作成ワークシート!J50</f>
        <v/>
      </c>
      <c r="E59" s="73" t="str">
        <f ca="1">チーム一覧作成ワークシート!K50</f>
        <v/>
      </c>
      <c r="F59" s="68" t="str">
        <f ca="1">チーム一覧作成ワークシート!L50</f>
        <v/>
      </c>
      <c r="H59" s="66" t="s">
        <v>65</v>
      </c>
      <c r="I59" s="1" t="s">
        <v>4</v>
      </c>
      <c r="J59" s="73" t="str">
        <f ca="1">チーム一覧作成ワークシート!J62</f>
        <v/>
      </c>
      <c r="K59" s="73" t="str">
        <f ca="1">チーム一覧作成ワークシート!K62</f>
        <v/>
      </c>
      <c r="L59" s="68" t="str">
        <f ca="1">チーム一覧作成ワークシート!L62</f>
        <v/>
      </c>
    </row>
    <row r="60" spans="2:12" ht="21.9" customHeight="1" x14ac:dyDescent="0.2">
      <c r="B60" s="66" t="s">
        <v>66</v>
      </c>
      <c r="C60" s="1"/>
      <c r="D60" s="73" t="str">
        <f ca="1">チーム一覧作成ワークシート!J51</f>
        <v/>
      </c>
      <c r="E60" s="73" t="str">
        <f ca="1">チーム一覧作成ワークシート!K51</f>
        <v/>
      </c>
      <c r="F60" s="68" t="str">
        <f ca="1">チーム一覧作成ワークシート!L51</f>
        <v/>
      </c>
      <c r="H60" s="66" t="s">
        <v>66</v>
      </c>
      <c r="I60" s="1"/>
      <c r="J60" s="73" t="str">
        <f ca="1">チーム一覧作成ワークシート!J63</f>
        <v/>
      </c>
      <c r="K60" s="73" t="str">
        <f ca="1">チーム一覧作成ワークシート!K63</f>
        <v/>
      </c>
      <c r="L60" s="68" t="str">
        <f ca="1">チーム一覧作成ワークシート!L63</f>
        <v/>
      </c>
    </row>
    <row r="61" spans="2:12" ht="21.9" customHeight="1" x14ac:dyDescent="0.2">
      <c r="B61" s="66" t="s">
        <v>67</v>
      </c>
      <c r="C61" s="1"/>
      <c r="D61" s="73" t="str">
        <f ca="1">チーム一覧作成ワークシート!J52</f>
        <v/>
      </c>
      <c r="E61" s="73" t="str">
        <f ca="1">チーム一覧作成ワークシート!K52</f>
        <v/>
      </c>
      <c r="F61" s="68" t="str">
        <f ca="1">チーム一覧作成ワークシート!L52</f>
        <v/>
      </c>
      <c r="H61" s="66" t="s">
        <v>67</v>
      </c>
      <c r="I61" s="1"/>
      <c r="J61" s="73" t="str">
        <f ca="1">チーム一覧作成ワークシート!J64</f>
        <v/>
      </c>
      <c r="K61" s="73" t="str">
        <f ca="1">チーム一覧作成ワークシート!K64</f>
        <v/>
      </c>
      <c r="L61" s="68" t="str">
        <f ca="1">チーム一覧作成ワークシート!L64</f>
        <v/>
      </c>
    </row>
    <row r="62" spans="2:12" ht="21.9" customHeight="1" x14ac:dyDescent="0.2">
      <c r="B62" s="66" t="s">
        <v>68</v>
      </c>
      <c r="C62" s="1"/>
      <c r="D62" s="73" t="str">
        <f ca="1">チーム一覧作成ワークシート!J53</f>
        <v/>
      </c>
      <c r="E62" s="73" t="str">
        <f ca="1">チーム一覧作成ワークシート!K53</f>
        <v/>
      </c>
      <c r="F62" s="68" t="str">
        <f ca="1">チーム一覧作成ワークシート!L53</f>
        <v/>
      </c>
      <c r="H62" s="66" t="s">
        <v>68</v>
      </c>
      <c r="I62" s="1"/>
      <c r="J62" s="73" t="str">
        <f ca="1">チーム一覧作成ワークシート!J65</f>
        <v/>
      </c>
      <c r="K62" s="73" t="str">
        <f ca="1">チーム一覧作成ワークシート!K65</f>
        <v/>
      </c>
      <c r="L62" s="68" t="str">
        <f ca="1">チーム一覧作成ワークシート!L65</f>
        <v/>
      </c>
    </row>
    <row r="63" spans="2:12" ht="21.9" customHeight="1" x14ac:dyDescent="0.2">
      <c r="B63" s="66" t="s">
        <v>69</v>
      </c>
      <c r="C63" s="1"/>
      <c r="D63" s="73" t="str">
        <f ca="1">チーム一覧作成ワークシート!J54</f>
        <v/>
      </c>
      <c r="E63" s="73" t="str">
        <f ca="1">チーム一覧作成ワークシート!K54</f>
        <v/>
      </c>
      <c r="F63" s="68" t="str">
        <f ca="1">チーム一覧作成ワークシート!L54</f>
        <v/>
      </c>
      <c r="H63" s="66" t="s">
        <v>69</v>
      </c>
      <c r="I63" s="1"/>
      <c r="J63" s="73" t="str">
        <f ca="1">チーム一覧作成ワークシート!J66</f>
        <v/>
      </c>
      <c r="K63" s="73" t="str">
        <f ca="1">チーム一覧作成ワークシート!K66</f>
        <v/>
      </c>
      <c r="L63" s="68" t="str">
        <f ca="1">チーム一覧作成ワークシート!L66</f>
        <v/>
      </c>
    </row>
    <row r="64" spans="2:12" ht="21.9" customHeight="1" x14ac:dyDescent="0.2">
      <c r="B64" s="66" t="s">
        <v>70</v>
      </c>
      <c r="C64" s="1"/>
      <c r="D64" s="73" t="str">
        <f ca="1">チーム一覧作成ワークシート!J55</f>
        <v/>
      </c>
      <c r="E64" s="73" t="str">
        <f ca="1">チーム一覧作成ワークシート!K55</f>
        <v/>
      </c>
      <c r="F64" s="68" t="str">
        <f ca="1">チーム一覧作成ワークシート!L55</f>
        <v/>
      </c>
      <c r="H64" s="66" t="s">
        <v>70</v>
      </c>
      <c r="I64" s="1"/>
      <c r="J64" s="73" t="str">
        <f ca="1">チーム一覧作成ワークシート!J67</f>
        <v/>
      </c>
      <c r="K64" s="73" t="str">
        <f ca="1">チーム一覧作成ワークシート!K67</f>
        <v/>
      </c>
      <c r="L64" s="68" t="str">
        <f ca="1">チーム一覧作成ワークシート!L67</f>
        <v/>
      </c>
    </row>
    <row r="65" spans="2:12" ht="21.9" customHeight="1" x14ac:dyDescent="0.2">
      <c r="B65" s="66" t="s">
        <v>71</v>
      </c>
      <c r="C65" s="1"/>
      <c r="D65" s="73" t="str">
        <f ca="1">チーム一覧作成ワークシート!J56</f>
        <v/>
      </c>
      <c r="E65" s="73" t="str">
        <f ca="1">チーム一覧作成ワークシート!K56</f>
        <v/>
      </c>
      <c r="F65" s="68" t="str">
        <f ca="1">チーム一覧作成ワークシート!L56</f>
        <v/>
      </c>
      <c r="H65" s="66" t="s">
        <v>71</v>
      </c>
      <c r="I65" s="1"/>
      <c r="J65" s="73" t="str">
        <f ca="1">チーム一覧作成ワークシート!J68</f>
        <v/>
      </c>
      <c r="K65" s="73" t="str">
        <f ca="1">チーム一覧作成ワークシート!K68</f>
        <v/>
      </c>
      <c r="L65" s="68" t="str">
        <f ca="1">チーム一覧作成ワークシート!L68</f>
        <v/>
      </c>
    </row>
    <row r="66" spans="2:12" ht="21.9" customHeight="1" x14ac:dyDescent="0.2">
      <c r="B66" s="66" t="s">
        <v>72</v>
      </c>
      <c r="C66" s="1"/>
      <c r="D66" s="73" t="str">
        <f ca="1">チーム一覧作成ワークシート!J57</f>
        <v/>
      </c>
      <c r="E66" s="73" t="str">
        <f ca="1">チーム一覧作成ワークシート!K57</f>
        <v/>
      </c>
      <c r="F66" s="68" t="str">
        <f ca="1">チーム一覧作成ワークシート!L57</f>
        <v/>
      </c>
      <c r="H66" s="66" t="s">
        <v>72</v>
      </c>
      <c r="I66" s="1"/>
      <c r="J66" s="73" t="str">
        <f ca="1">チーム一覧作成ワークシート!J69</f>
        <v/>
      </c>
      <c r="K66" s="73" t="str">
        <f ca="1">チーム一覧作成ワークシート!K69</f>
        <v/>
      </c>
      <c r="L66" s="68" t="str">
        <f ca="1">チーム一覧作成ワークシート!L69</f>
        <v/>
      </c>
    </row>
    <row r="67" spans="2:12" ht="21.9" customHeight="1" x14ac:dyDescent="0.2">
      <c r="B67" s="66" t="s">
        <v>73</v>
      </c>
      <c r="C67" s="1"/>
      <c r="D67" s="73" t="str">
        <f ca="1">チーム一覧作成ワークシート!J58</f>
        <v/>
      </c>
      <c r="E67" s="73" t="str">
        <f ca="1">チーム一覧作成ワークシート!K58</f>
        <v/>
      </c>
      <c r="F67" s="68" t="str">
        <f ca="1">チーム一覧作成ワークシート!L58</f>
        <v/>
      </c>
      <c r="H67" s="66" t="s">
        <v>73</v>
      </c>
      <c r="I67" s="1"/>
      <c r="J67" s="73" t="str">
        <f ca="1">チーム一覧作成ワークシート!J70</f>
        <v/>
      </c>
      <c r="K67" s="73" t="str">
        <f ca="1">チーム一覧作成ワークシート!K70</f>
        <v/>
      </c>
      <c r="L67" s="68" t="str">
        <f ca="1">チーム一覧作成ワークシート!L70</f>
        <v/>
      </c>
    </row>
    <row r="68" spans="2:12" ht="21.9" customHeight="1" x14ac:dyDescent="0.2">
      <c r="B68" s="66" t="s">
        <v>74</v>
      </c>
      <c r="C68" s="1" t="s">
        <v>5</v>
      </c>
      <c r="D68" s="73" t="str">
        <f ca="1">チーム一覧作成ワークシート!J59</f>
        <v/>
      </c>
      <c r="E68" s="73" t="str">
        <f ca="1">チーム一覧作成ワークシート!K59</f>
        <v/>
      </c>
      <c r="F68" s="68" t="str">
        <f ca="1">チーム一覧作成ワークシート!L59</f>
        <v/>
      </c>
      <c r="H68" s="66" t="s">
        <v>74</v>
      </c>
      <c r="I68" s="1" t="s">
        <v>5</v>
      </c>
      <c r="J68" s="73" t="str">
        <f ca="1">チーム一覧作成ワークシート!J71</f>
        <v/>
      </c>
      <c r="K68" s="73" t="str">
        <f ca="1">チーム一覧作成ワークシート!K71</f>
        <v/>
      </c>
      <c r="L68" s="68" t="str">
        <f ca="1">チーム一覧作成ワークシート!L71</f>
        <v/>
      </c>
    </row>
    <row r="69" spans="2:12" ht="21.9" customHeight="1" thickBot="1" x14ac:dyDescent="0.25">
      <c r="B69" s="66" t="s">
        <v>75</v>
      </c>
      <c r="C69" s="64" t="s">
        <v>5</v>
      </c>
      <c r="D69" s="74" t="str">
        <f ca="1">チーム一覧作成ワークシート!J60</f>
        <v/>
      </c>
      <c r="E69" s="74" t="str">
        <f ca="1">チーム一覧作成ワークシート!K60</f>
        <v/>
      </c>
      <c r="F69" s="69" t="str">
        <f ca="1">チーム一覧作成ワークシート!L60</f>
        <v/>
      </c>
      <c r="H69" s="66" t="s">
        <v>75</v>
      </c>
      <c r="I69" s="64" t="s">
        <v>5</v>
      </c>
      <c r="J69" s="74" t="str">
        <f ca="1">チーム一覧作成ワークシート!J72</f>
        <v/>
      </c>
      <c r="K69" s="74" t="str">
        <f ca="1">チーム一覧作成ワークシート!K72</f>
        <v/>
      </c>
      <c r="L69" s="69" t="str">
        <f ca="1">チーム一覧作成ワークシート!L72</f>
        <v/>
      </c>
    </row>
    <row r="72" spans="2:12" ht="13.8" thickBot="1" x14ac:dyDescent="0.25">
      <c r="D72" s="153" t="s">
        <v>132</v>
      </c>
      <c r="E72" s="153"/>
      <c r="J72" s="153" t="s">
        <v>132</v>
      </c>
      <c r="K72" s="153"/>
    </row>
    <row r="73" spans="2:12" ht="13.8" thickTop="1" x14ac:dyDescent="0.2">
      <c r="D73" s="154"/>
      <c r="E73" s="155"/>
      <c r="J73" s="154"/>
      <c r="K73" s="155"/>
    </row>
    <row r="74" spans="2:12" ht="15" customHeight="1" thickBot="1" x14ac:dyDescent="0.25">
      <c r="D74" s="156"/>
      <c r="E74" s="157"/>
      <c r="J74" s="156"/>
      <c r="K74" s="157"/>
    </row>
    <row r="75" spans="2:12" ht="14.4" thickTop="1" thickBot="1" x14ac:dyDescent="0.25"/>
    <row r="76" spans="2:12" ht="30" customHeight="1" thickBot="1" x14ac:dyDescent="0.25">
      <c r="B76" s="65"/>
      <c r="C76" s="62" t="s">
        <v>17</v>
      </c>
      <c r="D76" s="162" t="str">
        <f>IF(計算シート!D10&lt;&gt;"",計算シート!D10,"")</f>
        <v/>
      </c>
      <c r="E76" s="163"/>
      <c r="H76" s="65"/>
      <c r="I76" s="62" t="s">
        <v>17</v>
      </c>
      <c r="J76" s="162" t="str">
        <f>IF(計算シート!D11&lt;&gt;"",計算シート!D11,"")</f>
        <v/>
      </c>
      <c r="K76" s="163"/>
    </row>
    <row r="77" spans="2:12" ht="21.75" customHeight="1" thickBot="1" x14ac:dyDescent="0.25">
      <c r="B77" s="65"/>
      <c r="C77" s="62" t="s">
        <v>1</v>
      </c>
      <c r="D77" s="158" t="str">
        <f>IF(D76&lt;&gt;"",団体登録!$B$7,"")</f>
        <v/>
      </c>
      <c r="E77" s="159"/>
      <c r="F77" s="2"/>
      <c r="H77" s="65"/>
      <c r="I77" s="62" t="s">
        <v>1</v>
      </c>
      <c r="J77" s="158" t="str">
        <f>IF(J76&lt;&gt;"",団体登録!$B$7,"")</f>
        <v/>
      </c>
      <c r="K77" s="159"/>
      <c r="L77" s="2"/>
    </row>
    <row r="78" spans="2:12" ht="21.75" customHeight="1" thickBot="1" x14ac:dyDescent="0.25">
      <c r="B78" s="65"/>
      <c r="C78" s="62" t="s">
        <v>133</v>
      </c>
      <c r="D78" s="160"/>
      <c r="E78" s="161"/>
      <c r="F78" s="2"/>
      <c r="H78" s="65"/>
      <c r="I78" s="62" t="s">
        <v>133</v>
      </c>
      <c r="J78" s="160"/>
      <c r="K78" s="161"/>
      <c r="L78" s="2"/>
    </row>
    <row r="79" spans="2:12" ht="21.75" customHeight="1" thickBot="1" x14ac:dyDescent="0.25">
      <c r="B79" s="65"/>
      <c r="C79" s="62" t="s">
        <v>135</v>
      </c>
      <c r="D79" s="160"/>
      <c r="E79" s="161"/>
      <c r="F79" s="2"/>
      <c r="H79" s="65"/>
      <c r="I79" s="62" t="s">
        <v>134</v>
      </c>
      <c r="J79" s="160"/>
      <c r="K79" s="161"/>
      <c r="L79" s="2"/>
    </row>
    <row r="80" spans="2:12" ht="21.9" customHeight="1" thickBot="1" x14ac:dyDescent="0.25">
      <c r="B80" s="65"/>
      <c r="C80" s="63"/>
      <c r="D80" s="63" t="s">
        <v>0</v>
      </c>
      <c r="E80" s="63" t="s">
        <v>78</v>
      </c>
      <c r="F80" s="63" t="s">
        <v>2</v>
      </c>
      <c r="H80" s="65"/>
      <c r="I80" s="63"/>
      <c r="J80" s="63" t="s">
        <v>0</v>
      </c>
      <c r="K80" s="63" t="s">
        <v>78</v>
      </c>
      <c r="L80" s="63" t="s">
        <v>2</v>
      </c>
    </row>
    <row r="81" spans="2:12" ht="21.9" customHeight="1" x14ac:dyDescent="0.2">
      <c r="B81" s="66" t="s">
        <v>64</v>
      </c>
      <c r="C81" s="12" t="s">
        <v>3</v>
      </c>
      <c r="D81" s="72" t="str">
        <f ca="1">チーム一覧作成ワークシート!J73</f>
        <v/>
      </c>
      <c r="E81" s="72" t="str">
        <f ca="1">チーム一覧作成ワークシート!K73</f>
        <v/>
      </c>
      <c r="F81" s="67" t="str">
        <f ca="1">チーム一覧作成ワークシート!L73</f>
        <v/>
      </c>
      <c r="H81" s="66" t="s">
        <v>64</v>
      </c>
      <c r="I81" s="12" t="s">
        <v>3</v>
      </c>
      <c r="J81" s="72" t="str">
        <f ca="1">チーム一覧作成ワークシート!J85</f>
        <v/>
      </c>
      <c r="K81" s="72" t="str">
        <f ca="1">チーム一覧作成ワークシート!K85</f>
        <v/>
      </c>
      <c r="L81" s="67" t="str">
        <f ca="1">チーム一覧作成ワークシート!L85</f>
        <v/>
      </c>
    </row>
    <row r="82" spans="2:12" ht="21.9" customHeight="1" x14ac:dyDescent="0.2">
      <c r="B82" s="66" t="s">
        <v>65</v>
      </c>
      <c r="C82" s="1" t="s">
        <v>4</v>
      </c>
      <c r="D82" s="73" t="str">
        <f ca="1">チーム一覧作成ワークシート!J74</f>
        <v/>
      </c>
      <c r="E82" s="73" t="str">
        <f ca="1">チーム一覧作成ワークシート!K74</f>
        <v/>
      </c>
      <c r="F82" s="68" t="str">
        <f ca="1">チーム一覧作成ワークシート!L74</f>
        <v/>
      </c>
      <c r="H82" s="66" t="s">
        <v>65</v>
      </c>
      <c r="I82" s="1" t="s">
        <v>4</v>
      </c>
      <c r="J82" s="73" t="str">
        <f ca="1">チーム一覧作成ワークシート!J86</f>
        <v/>
      </c>
      <c r="K82" s="73" t="str">
        <f ca="1">チーム一覧作成ワークシート!K86</f>
        <v/>
      </c>
      <c r="L82" s="68" t="str">
        <f ca="1">チーム一覧作成ワークシート!L86</f>
        <v/>
      </c>
    </row>
    <row r="83" spans="2:12" ht="21.9" customHeight="1" x14ac:dyDescent="0.2">
      <c r="B83" s="66" t="s">
        <v>66</v>
      </c>
      <c r="C83" s="1"/>
      <c r="D83" s="73" t="str">
        <f ca="1">チーム一覧作成ワークシート!J75</f>
        <v/>
      </c>
      <c r="E83" s="73" t="str">
        <f ca="1">チーム一覧作成ワークシート!K75</f>
        <v/>
      </c>
      <c r="F83" s="68" t="str">
        <f ca="1">チーム一覧作成ワークシート!L75</f>
        <v/>
      </c>
      <c r="H83" s="66" t="s">
        <v>66</v>
      </c>
      <c r="I83" s="1"/>
      <c r="J83" s="73" t="str">
        <f ca="1">チーム一覧作成ワークシート!J87</f>
        <v/>
      </c>
      <c r="K83" s="73" t="str">
        <f ca="1">チーム一覧作成ワークシート!K87</f>
        <v/>
      </c>
      <c r="L83" s="68" t="str">
        <f ca="1">チーム一覧作成ワークシート!L87</f>
        <v/>
      </c>
    </row>
    <row r="84" spans="2:12" ht="21.9" customHeight="1" x14ac:dyDescent="0.2">
      <c r="B84" s="66" t="s">
        <v>67</v>
      </c>
      <c r="C84" s="1"/>
      <c r="D84" s="73" t="str">
        <f ca="1">チーム一覧作成ワークシート!J76</f>
        <v/>
      </c>
      <c r="E84" s="73" t="str">
        <f ca="1">チーム一覧作成ワークシート!K76</f>
        <v/>
      </c>
      <c r="F84" s="68" t="str">
        <f ca="1">チーム一覧作成ワークシート!L76</f>
        <v/>
      </c>
      <c r="H84" s="66" t="s">
        <v>67</v>
      </c>
      <c r="I84" s="1"/>
      <c r="J84" s="73" t="str">
        <f ca="1">チーム一覧作成ワークシート!J88</f>
        <v/>
      </c>
      <c r="K84" s="73" t="str">
        <f ca="1">チーム一覧作成ワークシート!K88</f>
        <v/>
      </c>
      <c r="L84" s="68" t="str">
        <f ca="1">チーム一覧作成ワークシート!L88</f>
        <v/>
      </c>
    </row>
    <row r="85" spans="2:12" ht="21.9" customHeight="1" x14ac:dyDescent="0.2">
      <c r="B85" s="66" t="s">
        <v>68</v>
      </c>
      <c r="C85" s="1"/>
      <c r="D85" s="73" t="str">
        <f ca="1">チーム一覧作成ワークシート!J77</f>
        <v/>
      </c>
      <c r="E85" s="73" t="str">
        <f ca="1">チーム一覧作成ワークシート!K77</f>
        <v/>
      </c>
      <c r="F85" s="68" t="str">
        <f ca="1">チーム一覧作成ワークシート!L77</f>
        <v/>
      </c>
      <c r="H85" s="66" t="s">
        <v>68</v>
      </c>
      <c r="I85" s="1"/>
      <c r="J85" s="73" t="str">
        <f ca="1">チーム一覧作成ワークシート!J89</f>
        <v/>
      </c>
      <c r="K85" s="73" t="str">
        <f ca="1">チーム一覧作成ワークシート!K89</f>
        <v/>
      </c>
      <c r="L85" s="68" t="str">
        <f ca="1">チーム一覧作成ワークシート!L89</f>
        <v/>
      </c>
    </row>
    <row r="86" spans="2:12" ht="21.9" customHeight="1" x14ac:dyDescent="0.2">
      <c r="B86" s="66" t="s">
        <v>69</v>
      </c>
      <c r="C86" s="1"/>
      <c r="D86" s="73" t="str">
        <f ca="1">チーム一覧作成ワークシート!J78</f>
        <v/>
      </c>
      <c r="E86" s="73" t="str">
        <f ca="1">チーム一覧作成ワークシート!K78</f>
        <v/>
      </c>
      <c r="F86" s="68" t="str">
        <f ca="1">チーム一覧作成ワークシート!L78</f>
        <v/>
      </c>
      <c r="H86" s="66" t="s">
        <v>69</v>
      </c>
      <c r="I86" s="1"/>
      <c r="J86" s="73" t="str">
        <f ca="1">チーム一覧作成ワークシート!J90</f>
        <v/>
      </c>
      <c r="K86" s="73" t="str">
        <f ca="1">チーム一覧作成ワークシート!K90</f>
        <v/>
      </c>
      <c r="L86" s="68" t="str">
        <f ca="1">チーム一覧作成ワークシート!L90</f>
        <v/>
      </c>
    </row>
    <row r="87" spans="2:12" ht="21.9" customHeight="1" x14ac:dyDescent="0.2">
      <c r="B87" s="66" t="s">
        <v>70</v>
      </c>
      <c r="C87" s="1"/>
      <c r="D87" s="73" t="str">
        <f ca="1">チーム一覧作成ワークシート!J79</f>
        <v/>
      </c>
      <c r="E87" s="73" t="str">
        <f ca="1">チーム一覧作成ワークシート!K79</f>
        <v/>
      </c>
      <c r="F87" s="68" t="str">
        <f ca="1">チーム一覧作成ワークシート!L79</f>
        <v/>
      </c>
      <c r="H87" s="66" t="s">
        <v>70</v>
      </c>
      <c r="I87" s="1"/>
      <c r="J87" s="73" t="str">
        <f ca="1">チーム一覧作成ワークシート!J91</f>
        <v/>
      </c>
      <c r="K87" s="73" t="str">
        <f ca="1">チーム一覧作成ワークシート!K91</f>
        <v/>
      </c>
      <c r="L87" s="68" t="str">
        <f ca="1">チーム一覧作成ワークシート!L91</f>
        <v/>
      </c>
    </row>
    <row r="88" spans="2:12" ht="21.9" customHeight="1" x14ac:dyDescent="0.2">
      <c r="B88" s="66" t="s">
        <v>71</v>
      </c>
      <c r="C88" s="1"/>
      <c r="D88" s="73" t="str">
        <f ca="1">チーム一覧作成ワークシート!J80</f>
        <v/>
      </c>
      <c r="E88" s="73" t="str">
        <f ca="1">チーム一覧作成ワークシート!K80</f>
        <v/>
      </c>
      <c r="F88" s="68" t="str">
        <f ca="1">チーム一覧作成ワークシート!L80</f>
        <v/>
      </c>
      <c r="H88" s="66" t="s">
        <v>71</v>
      </c>
      <c r="I88" s="1"/>
      <c r="J88" s="73" t="str">
        <f ca="1">チーム一覧作成ワークシート!J92</f>
        <v/>
      </c>
      <c r="K88" s="73" t="str">
        <f ca="1">チーム一覧作成ワークシート!K92</f>
        <v/>
      </c>
      <c r="L88" s="68" t="str">
        <f ca="1">チーム一覧作成ワークシート!L92</f>
        <v/>
      </c>
    </row>
    <row r="89" spans="2:12" ht="21.9" customHeight="1" x14ac:dyDescent="0.2">
      <c r="B89" s="66" t="s">
        <v>72</v>
      </c>
      <c r="C89" s="1"/>
      <c r="D89" s="73" t="str">
        <f ca="1">チーム一覧作成ワークシート!J81</f>
        <v/>
      </c>
      <c r="E89" s="73" t="str">
        <f ca="1">チーム一覧作成ワークシート!K81</f>
        <v/>
      </c>
      <c r="F89" s="68" t="str">
        <f ca="1">チーム一覧作成ワークシート!L81</f>
        <v/>
      </c>
      <c r="H89" s="66" t="s">
        <v>72</v>
      </c>
      <c r="I89" s="1"/>
      <c r="J89" s="73" t="str">
        <f ca="1">チーム一覧作成ワークシート!J93</f>
        <v/>
      </c>
      <c r="K89" s="73" t="str">
        <f ca="1">チーム一覧作成ワークシート!K93</f>
        <v/>
      </c>
      <c r="L89" s="68" t="str">
        <f ca="1">チーム一覧作成ワークシート!L93</f>
        <v/>
      </c>
    </row>
    <row r="90" spans="2:12" ht="21.9" customHeight="1" x14ac:dyDescent="0.2">
      <c r="B90" s="66" t="s">
        <v>73</v>
      </c>
      <c r="C90" s="1"/>
      <c r="D90" s="73" t="str">
        <f ca="1">チーム一覧作成ワークシート!J82</f>
        <v/>
      </c>
      <c r="E90" s="73" t="str">
        <f ca="1">チーム一覧作成ワークシート!K82</f>
        <v/>
      </c>
      <c r="F90" s="68" t="str">
        <f ca="1">チーム一覧作成ワークシート!L82</f>
        <v/>
      </c>
      <c r="H90" s="66" t="s">
        <v>73</v>
      </c>
      <c r="I90" s="1"/>
      <c r="J90" s="73" t="str">
        <f ca="1">チーム一覧作成ワークシート!J94</f>
        <v/>
      </c>
      <c r="K90" s="73" t="str">
        <f ca="1">チーム一覧作成ワークシート!K94</f>
        <v/>
      </c>
      <c r="L90" s="68" t="str">
        <f ca="1">チーム一覧作成ワークシート!L94</f>
        <v/>
      </c>
    </row>
    <row r="91" spans="2:12" ht="21.9" customHeight="1" x14ac:dyDescent="0.2">
      <c r="B91" s="66" t="s">
        <v>74</v>
      </c>
      <c r="C91" s="1" t="s">
        <v>5</v>
      </c>
      <c r="D91" s="73" t="str">
        <f ca="1">チーム一覧作成ワークシート!J83</f>
        <v/>
      </c>
      <c r="E91" s="73" t="str">
        <f ca="1">チーム一覧作成ワークシート!K83</f>
        <v/>
      </c>
      <c r="F91" s="68" t="str">
        <f ca="1">チーム一覧作成ワークシート!L83</f>
        <v/>
      </c>
      <c r="H91" s="66" t="s">
        <v>74</v>
      </c>
      <c r="I91" s="1" t="s">
        <v>5</v>
      </c>
      <c r="J91" s="73" t="str">
        <f ca="1">チーム一覧作成ワークシート!J95</f>
        <v/>
      </c>
      <c r="K91" s="73" t="str">
        <f ca="1">チーム一覧作成ワークシート!K95</f>
        <v/>
      </c>
      <c r="L91" s="68" t="str">
        <f ca="1">チーム一覧作成ワークシート!L95</f>
        <v/>
      </c>
    </row>
    <row r="92" spans="2:12" ht="21.9" customHeight="1" thickBot="1" x14ac:dyDescent="0.25">
      <c r="B92" s="66" t="s">
        <v>75</v>
      </c>
      <c r="C92" s="64" t="s">
        <v>5</v>
      </c>
      <c r="D92" s="74" t="str">
        <f ca="1">チーム一覧作成ワークシート!J84</f>
        <v/>
      </c>
      <c r="E92" s="74" t="str">
        <f ca="1">チーム一覧作成ワークシート!K84</f>
        <v/>
      </c>
      <c r="F92" s="69" t="str">
        <f ca="1">チーム一覧作成ワークシート!L84</f>
        <v/>
      </c>
      <c r="H92" s="66" t="s">
        <v>75</v>
      </c>
      <c r="I92" s="64" t="s">
        <v>5</v>
      </c>
      <c r="J92" s="74" t="str">
        <f ca="1">チーム一覧作成ワークシート!J96</f>
        <v/>
      </c>
      <c r="K92" s="74" t="str">
        <f ca="1">チーム一覧作成ワークシート!K96</f>
        <v/>
      </c>
      <c r="L92" s="69" t="str">
        <f ca="1">チーム一覧作成ワークシート!L96</f>
        <v/>
      </c>
    </row>
    <row r="95" spans="2:12" ht="13.8" thickBot="1" x14ac:dyDescent="0.25">
      <c r="D95" s="153" t="s">
        <v>132</v>
      </c>
      <c r="E95" s="153"/>
      <c r="J95" s="153" t="s">
        <v>132</v>
      </c>
      <c r="K95" s="153"/>
    </row>
    <row r="96" spans="2:12" ht="13.8" thickTop="1" x14ac:dyDescent="0.2">
      <c r="D96" s="154"/>
      <c r="E96" s="155"/>
      <c r="J96" s="154"/>
      <c r="K96" s="155"/>
    </row>
    <row r="97" spans="2:12" ht="15" customHeight="1" thickBot="1" x14ac:dyDescent="0.25">
      <c r="D97" s="156"/>
      <c r="E97" s="157"/>
      <c r="J97" s="156"/>
      <c r="K97" s="157"/>
    </row>
    <row r="98" spans="2:12" ht="14.4" thickTop="1" thickBot="1" x14ac:dyDescent="0.25"/>
    <row r="99" spans="2:12" ht="30" customHeight="1" thickBot="1" x14ac:dyDescent="0.25">
      <c r="B99" s="65"/>
      <c r="C99" s="62" t="s">
        <v>17</v>
      </c>
      <c r="D99" s="162" t="str">
        <f>IF(計算シート!D12&lt;&gt;"",計算シート!D12,"")</f>
        <v/>
      </c>
      <c r="E99" s="163"/>
      <c r="H99" s="65"/>
      <c r="I99" s="62" t="s">
        <v>17</v>
      </c>
      <c r="J99" s="162" t="str">
        <f>IF(計算シート!D13&lt;&gt;"",計算シート!D13,"")</f>
        <v/>
      </c>
      <c r="K99" s="163"/>
    </row>
    <row r="100" spans="2:12" ht="21.75" customHeight="1" thickBot="1" x14ac:dyDescent="0.25">
      <c r="B100" s="65"/>
      <c r="C100" s="62" t="s">
        <v>1</v>
      </c>
      <c r="D100" s="158" t="str">
        <f>IF(D99&lt;&gt;"",団体登録!$B$7,"")</f>
        <v/>
      </c>
      <c r="E100" s="159"/>
      <c r="F100" s="2"/>
      <c r="H100" s="65"/>
      <c r="I100" s="62" t="s">
        <v>1</v>
      </c>
      <c r="J100" s="158" t="str">
        <f>IF(J99&lt;&gt;"",団体登録!$B$7,"")</f>
        <v/>
      </c>
      <c r="K100" s="159"/>
      <c r="L100" s="2"/>
    </row>
    <row r="101" spans="2:12" ht="21.75" customHeight="1" thickBot="1" x14ac:dyDescent="0.25">
      <c r="B101" s="65"/>
      <c r="C101" s="62" t="s">
        <v>133</v>
      </c>
      <c r="D101" s="160"/>
      <c r="E101" s="161"/>
      <c r="F101" s="2"/>
      <c r="H101" s="65"/>
      <c r="I101" s="62" t="s">
        <v>133</v>
      </c>
      <c r="J101" s="160"/>
      <c r="K101" s="161"/>
      <c r="L101" s="2"/>
    </row>
    <row r="102" spans="2:12" ht="21.75" customHeight="1" thickBot="1" x14ac:dyDescent="0.25">
      <c r="B102" s="65"/>
      <c r="C102" s="62" t="s">
        <v>135</v>
      </c>
      <c r="D102" s="160"/>
      <c r="E102" s="161"/>
      <c r="F102" s="2"/>
      <c r="H102" s="65"/>
      <c r="I102" s="62" t="s">
        <v>134</v>
      </c>
      <c r="J102" s="160"/>
      <c r="K102" s="161"/>
      <c r="L102" s="2"/>
    </row>
    <row r="103" spans="2:12" ht="21.9" customHeight="1" thickBot="1" x14ac:dyDescent="0.25">
      <c r="B103" s="65"/>
      <c r="C103" s="63"/>
      <c r="D103" s="63" t="s">
        <v>0</v>
      </c>
      <c r="E103" s="63" t="s">
        <v>78</v>
      </c>
      <c r="F103" s="63" t="s">
        <v>2</v>
      </c>
      <c r="H103" s="65"/>
      <c r="I103" s="63"/>
      <c r="J103" s="63" t="s">
        <v>0</v>
      </c>
      <c r="K103" s="63" t="s">
        <v>78</v>
      </c>
      <c r="L103" s="63" t="s">
        <v>2</v>
      </c>
    </row>
    <row r="104" spans="2:12" ht="21.9" customHeight="1" x14ac:dyDescent="0.2">
      <c r="B104" s="66" t="s">
        <v>64</v>
      </c>
      <c r="C104" s="12" t="s">
        <v>3</v>
      </c>
      <c r="D104" s="72" t="str">
        <f ca="1">チーム一覧作成ワークシート!J97</f>
        <v/>
      </c>
      <c r="E104" s="72" t="str">
        <f ca="1">チーム一覧作成ワークシート!K97</f>
        <v/>
      </c>
      <c r="F104" s="67" t="str">
        <f ca="1">チーム一覧作成ワークシート!L97</f>
        <v/>
      </c>
      <c r="H104" s="66" t="s">
        <v>64</v>
      </c>
      <c r="I104" s="12" t="s">
        <v>3</v>
      </c>
      <c r="J104" s="72" t="str">
        <f ca="1">チーム一覧作成ワークシート!J109</f>
        <v/>
      </c>
      <c r="K104" s="72" t="str">
        <f ca="1">チーム一覧作成ワークシート!K109</f>
        <v/>
      </c>
      <c r="L104" s="75" t="str">
        <f ca="1">チーム一覧作成ワークシート!L109</f>
        <v/>
      </c>
    </row>
    <row r="105" spans="2:12" ht="21.9" customHeight="1" x14ac:dyDescent="0.2">
      <c r="B105" s="66" t="s">
        <v>65</v>
      </c>
      <c r="C105" s="1" t="s">
        <v>4</v>
      </c>
      <c r="D105" s="73" t="str">
        <f ca="1">チーム一覧作成ワークシート!J98</f>
        <v/>
      </c>
      <c r="E105" s="73" t="str">
        <f ca="1">チーム一覧作成ワークシート!K98</f>
        <v/>
      </c>
      <c r="F105" s="68" t="str">
        <f ca="1">チーム一覧作成ワークシート!L98</f>
        <v/>
      </c>
      <c r="H105" s="66" t="s">
        <v>65</v>
      </c>
      <c r="I105" s="1" t="s">
        <v>4</v>
      </c>
      <c r="J105" s="73" t="str">
        <f ca="1">チーム一覧作成ワークシート!J110</f>
        <v/>
      </c>
      <c r="K105" s="73" t="str">
        <f ca="1">チーム一覧作成ワークシート!K110</f>
        <v/>
      </c>
      <c r="L105" s="76" t="str">
        <f ca="1">チーム一覧作成ワークシート!L110</f>
        <v/>
      </c>
    </row>
    <row r="106" spans="2:12" ht="21.9" customHeight="1" x14ac:dyDescent="0.2">
      <c r="B106" s="66" t="s">
        <v>66</v>
      </c>
      <c r="C106" s="1"/>
      <c r="D106" s="73" t="str">
        <f ca="1">チーム一覧作成ワークシート!J99</f>
        <v/>
      </c>
      <c r="E106" s="73" t="str">
        <f ca="1">チーム一覧作成ワークシート!K99</f>
        <v/>
      </c>
      <c r="F106" s="68" t="str">
        <f ca="1">チーム一覧作成ワークシート!L99</f>
        <v/>
      </c>
      <c r="H106" s="66" t="s">
        <v>66</v>
      </c>
      <c r="I106" s="1"/>
      <c r="J106" s="73" t="str">
        <f ca="1">チーム一覧作成ワークシート!J111</f>
        <v/>
      </c>
      <c r="K106" s="73" t="str">
        <f ca="1">チーム一覧作成ワークシート!K111</f>
        <v/>
      </c>
      <c r="L106" s="76" t="str">
        <f ca="1">チーム一覧作成ワークシート!L111</f>
        <v/>
      </c>
    </row>
    <row r="107" spans="2:12" ht="21.9" customHeight="1" x14ac:dyDescent="0.2">
      <c r="B107" s="66" t="s">
        <v>67</v>
      </c>
      <c r="C107" s="1"/>
      <c r="D107" s="73" t="str">
        <f ca="1">チーム一覧作成ワークシート!J100</f>
        <v/>
      </c>
      <c r="E107" s="73" t="str">
        <f ca="1">チーム一覧作成ワークシート!K100</f>
        <v/>
      </c>
      <c r="F107" s="68" t="str">
        <f ca="1">チーム一覧作成ワークシート!L100</f>
        <v/>
      </c>
      <c r="H107" s="66" t="s">
        <v>67</v>
      </c>
      <c r="I107" s="1"/>
      <c r="J107" s="73" t="str">
        <f ca="1">チーム一覧作成ワークシート!J112</f>
        <v/>
      </c>
      <c r="K107" s="73" t="str">
        <f ca="1">チーム一覧作成ワークシート!K112</f>
        <v/>
      </c>
      <c r="L107" s="76" t="str">
        <f ca="1">チーム一覧作成ワークシート!L112</f>
        <v/>
      </c>
    </row>
    <row r="108" spans="2:12" ht="21.9" customHeight="1" x14ac:dyDescent="0.2">
      <c r="B108" s="66" t="s">
        <v>68</v>
      </c>
      <c r="C108" s="1"/>
      <c r="D108" s="73" t="str">
        <f ca="1">チーム一覧作成ワークシート!J101</f>
        <v/>
      </c>
      <c r="E108" s="73" t="str">
        <f ca="1">チーム一覧作成ワークシート!K101</f>
        <v/>
      </c>
      <c r="F108" s="68" t="str">
        <f ca="1">チーム一覧作成ワークシート!L101</f>
        <v/>
      </c>
      <c r="H108" s="66" t="s">
        <v>68</v>
      </c>
      <c r="I108" s="1"/>
      <c r="J108" s="73" t="str">
        <f ca="1">チーム一覧作成ワークシート!J113</f>
        <v/>
      </c>
      <c r="K108" s="73" t="str">
        <f ca="1">チーム一覧作成ワークシート!K113</f>
        <v/>
      </c>
      <c r="L108" s="76" t="str">
        <f ca="1">チーム一覧作成ワークシート!L113</f>
        <v/>
      </c>
    </row>
    <row r="109" spans="2:12" ht="21.9" customHeight="1" x14ac:dyDescent="0.2">
      <c r="B109" s="66" t="s">
        <v>69</v>
      </c>
      <c r="C109" s="1"/>
      <c r="D109" s="73" t="str">
        <f ca="1">チーム一覧作成ワークシート!J102</f>
        <v/>
      </c>
      <c r="E109" s="73" t="str">
        <f ca="1">チーム一覧作成ワークシート!K102</f>
        <v/>
      </c>
      <c r="F109" s="68" t="str">
        <f ca="1">チーム一覧作成ワークシート!L102</f>
        <v/>
      </c>
      <c r="H109" s="66" t="s">
        <v>69</v>
      </c>
      <c r="I109" s="1"/>
      <c r="J109" s="73" t="str">
        <f ca="1">チーム一覧作成ワークシート!J114</f>
        <v/>
      </c>
      <c r="K109" s="73" t="str">
        <f ca="1">チーム一覧作成ワークシート!K114</f>
        <v/>
      </c>
      <c r="L109" s="76" t="str">
        <f ca="1">チーム一覧作成ワークシート!L114</f>
        <v/>
      </c>
    </row>
    <row r="110" spans="2:12" ht="21.9" customHeight="1" x14ac:dyDescent="0.2">
      <c r="B110" s="66" t="s">
        <v>70</v>
      </c>
      <c r="C110" s="1"/>
      <c r="D110" s="73" t="str">
        <f ca="1">チーム一覧作成ワークシート!J103</f>
        <v/>
      </c>
      <c r="E110" s="73" t="str">
        <f ca="1">チーム一覧作成ワークシート!K103</f>
        <v/>
      </c>
      <c r="F110" s="68" t="str">
        <f ca="1">チーム一覧作成ワークシート!L103</f>
        <v/>
      </c>
      <c r="H110" s="66" t="s">
        <v>70</v>
      </c>
      <c r="I110" s="1"/>
      <c r="J110" s="73" t="str">
        <f ca="1">チーム一覧作成ワークシート!J115</f>
        <v/>
      </c>
      <c r="K110" s="73" t="str">
        <f ca="1">チーム一覧作成ワークシート!K115</f>
        <v/>
      </c>
      <c r="L110" s="76" t="str">
        <f ca="1">チーム一覧作成ワークシート!L115</f>
        <v/>
      </c>
    </row>
    <row r="111" spans="2:12" ht="21.9" customHeight="1" x14ac:dyDescent="0.2">
      <c r="B111" s="66" t="s">
        <v>71</v>
      </c>
      <c r="C111" s="1"/>
      <c r="D111" s="73" t="str">
        <f ca="1">チーム一覧作成ワークシート!J104</f>
        <v/>
      </c>
      <c r="E111" s="73" t="str">
        <f ca="1">チーム一覧作成ワークシート!K104</f>
        <v/>
      </c>
      <c r="F111" s="68" t="str">
        <f ca="1">チーム一覧作成ワークシート!L104</f>
        <v/>
      </c>
      <c r="H111" s="66" t="s">
        <v>71</v>
      </c>
      <c r="I111" s="1"/>
      <c r="J111" s="73" t="str">
        <f ca="1">チーム一覧作成ワークシート!J116</f>
        <v/>
      </c>
      <c r="K111" s="73" t="str">
        <f ca="1">チーム一覧作成ワークシート!K116</f>
        <v/>
      </c>
      <c r="L111" s="76" t="str">
        <f ca="1">チーム一覧作成ワークシート!L116</f>
        <v/>
      </c>
    </row>
    <row r="112" spans="2:12" ht="21.9" customHeight="1" x14ac:dyDescent="0.2">
      <c r="B112" s="66" t="s">
        <v>72</v>
      </c>
      <c r="C112" s="1"/>
      <c r="D112" s="73" t="str">
        <f ca="1">チーム一覧作成ワークシート!J105</f>
        <v/>
      </c>
      <c r="E112" s="73" t="str">
        <f ca="1">チーム一覧作成ワークシート!K105</f>
        <v/>
      </c>
      <c r="F112" s="68" t="str">
        <f ca="1">チーム一覧作成ワークシート!L105</f>
        <v/>
      </c>
      <c r="H112" s="66" t="s">
        <v>72</v>
      </c>
      <c r="I112" s="1"/>
      <c r="J112" s="73" t="str">
        <f ca="1">チーム一覧作成ワークシート!J117</f>
        <v/>
      </c>
      <c r="K112" s="73" t="str">
        <f ca="1">チーム一覧作成ワークシート!K117</f>
        <v/>
      </c>
      <c r="L112" s="76" t="str">
        <f ca="1">チーム一覧作成ワークシート!L117</f>
        <v/>
      </c>
    </row>
    <row r="113" spans="2:12" ht="21.9" customHeight="1" x14ac:dyDescent="0.2">
      <c r="B113" s="66" t="s">
        <v>73</v>
      </c>
      <c r="C113" s="1"/>
      <c r="D113" s="73" t="str">
        <f ca="1">チーム一覧作成ワークシート!J106</f>
        <v/>
      </c>
      <c r="E113" s="73" t="str">
        <f ca="1">チーム一覧作成ワークシート!K106</f>
        <v/>
      </c>
      <c r="F113" s="68" t="str">
        <f ca="1">チーム一覧作成ワークシート!L106</f>
        <v/>
      </c>
      <c r="H113" s="66" t="s">
        <v>73</v>
      </c>
      <c r="I113" s="1"/>
      <c r="J113" s="73" t="str">
        <f ca="1">チーム一覧作成ワークシート!J118</f>
        <v/>
      </c>
      <c r="K113" s="73" t="str">
        <f ca="1">チーム一覧作成ワークシート!K118</f>
        <v/>
      </c>
      <c r="L113" s="76" t="str">
        <f ca="1">チーム一覧作成ワークシート!L118</f>
        <v/>
      </c>
    </row>
    <row r="114" spans="2:12" ht="21.9" customHeight="1" x14ac:dyDescent="0.2">
      <c r="B114" s="66" t="s">
        <v>74</v>
      </c>
      <c r="C114" s="1" t="s">
        <v>5</v>
      </c>
      <c r="D114" s="73" t="str">
        <f ca="1">チーム一覧作成ワークシート!J107</f>
        <v/>
      </c>
      <c r="E114" s="73" t="str">
        <f ca="1">チーム一覧作成ワークシート!K107</f>
        <v/>
      </c>
      <c r="F114" s="68" t="str">
        <f ca="1">チーム一覧作成ワークシート!L107</f>
        <v/>
      </c>
      <c r="H114" s="66" t="s">
        <v>74</v>
      </c>
      <c r="I114" s="1" t="s">
        <v>5</v>
      </c>
      <c r="J114" s="73" t="str">
        <f ca="1">チーム一覧作成ワークシート!J119</f>
        <v/>
      </c>
      <c r="K114" s="73" t="str">
        <f ca="1">チーム一覧作成ワークシート!K119</f>
        <v/>
      </c>
      <c r="L114" s="76" t="str">
        <f ca="1">チーム一覧作成ワークシート!L119</f>
        <v/>
      </c>
    </row>
    <row r="115" spans="2:12" ht="21.9" customHeight="1" thickBot="1" x14ac:dyDescent="0.25">
      <c r="B115" s="66" t="s">
        <v>75</v>
      </c>
      <c r="C115" s="64" t="s">
        <v>5</v>
      </c>
      <c r="D115" s="74" t="str">
        <f ca="1">チーム一覧作成ワークシート!J108</f>
        <v/>
      </c>
      <c r="E115" s="74" t="str">
        <f ca="1">チーム一覧作成ワークシート!K108</f>
        <v/>
      </c>
      <c r="F115" s="69" t="str">
        <f ca="1">チーム一覧作成ワークシート!L108</f>
        <v/>
      </c>
      <c r="H115" s="66" t="s">
        <v>75</v>
      </c>
      <c r="I115" s="64" t="s">
        <v>5</v>
      </c>
      <c r="J115" s="74" t="str">
        <f ca="1">チーム一覧作成ワークシート!J120</f>
        <v/>
      </c>
      <c r="K115" s="74" t="str">
        <f ca="1">チーム一覧作成ワークシート!K120</f>
        <v/>
      </c>
      <c r="L115" s="77" t="str">
        <f ca="1">チーム一覧作成ワークシート!L120</f>
        <v/>
      </c>
    </row>
    <row r="118" spans="2:12" ht="13.8" thickBot="1" x14ac:dyDescent="0.25">
      <c r="D118" s="153" t="s">
        <v>132</v>
      </c>
      <c r="E118" s="153"/>
      <c r="J118" s="153" t="s">
        <v>132</v>
      </c>
      <c r="K118" s="153"/>
    </row>
    <row r="119" spans="2:12" ht="13.8" thickTop="1" x14ac:dyDescent="0.2">
      <c r="D119" s="154"/>
      <c r="E119" s="155"/>
      <c r="J119" s="154"/>
      <c r="K119" s="155"/>
    </row>
    <row r="120" spans="2:12" ht="15" customHeight="1" thickBot="1" x14ac:dyDescent="0.25">
      <c r="D120" s="156"/>
      <c r="E120" s="157"/>
      <c r="J120" s="156"/>
      <c r="K120" s="157"/>
    </row>
    <row r="121" spans="2:12" ht="14.4" thickTop="1" thickBot="1" x14ac:dyDescent="0.25"/>
    <row r="122" spans="2:12" ht="30" customHeight="1" thickBot="1" x14ac:dyDescent="0.25">
      <c r="B122" s="65"/>
      <c r="C122" s="62" t="s">
        <v>17</v>
      </c>
      <c r="D122" s="162" t="str">
        <f>IF(計算シート!D14&lt;&gt;"",計算シート!D14,"")</f>
        <v/>
      </c>
      <c r="E122" s="163"/>
      <c r="H122" s="65"/>
      <c r="I122" s="62" t="s">
        <v>17</v>
      </c>
      <c r="J122" s="162" t="str">
        <f>IF(計算シート!D15&lt;&gt;"",計算シート!D15,"")</f>
        <v/>
      </c>
      <c r="K122" s="163"/>
    </row>
    <row r="123" spans="2:12" ht="21.75" customHeight="1" thickBot="1" x14ac:dyDescent="0.25">
      <c r="B123" s="65"/>
      <c r="C123" s="62" t="s">
        <v>1</v>
      </c>
      <c r="D123" s="158" t="str">
        <f>IF(D122&lt;&gt;"",団体登録!$B$7,"")</f>
        <v/>
      </c>
      <c r="E123" s="159"/>
      <c r="F123" s="2"/>
      <c r="H123" s="65"/>
      <c r="I123" s="62" t="s">
        <v>1</v>
      </c>
      <c r="J123" s="158" t="str">
        <f>IF(J122&lt;&gt;"",団体登録!$B$7,"")</f>
        <v/>
      </c>
      <c r="K123" s="159"/>
      <c r="L123" s="2"/>
    </row>
    <row r="124" spans="2:12" ht="21.75" customHeight="1" thickBot="1" x14ac:dyDescent="0.25">
      <c r="B124" s="65"/>
      <c r="C124" s="62" t="s">
        <v>133</v>
      </c>
      <c r="D124" s="160"/>
      <c r="E124" s="161"/>
      <c r="F124" s="2"/>
      <c r="H124" s="65"/>
      <c r="I124" s="62" t="s">
        <v>133</v>
      </c>
      <c r="J124" s="160"/>
      <c r="K124" s="161"/>
      <c r="L124" s="2"/>
    </row>
    <row r="125" spans="2:12" ht="21.75" customHeight="1" thickBot="1" x14ac:dyDescent="0.25">
      <c r="B125" s="65"/>
      <c r="C125" s="62" t="s">
        <v>135</v>
      </c>
      <c r="D125" s="160"/>
      <c r="E125" s="161"/>
      <c r="F125" s="2"/>
      <c r="H125" s="65"/>
      <c r="I125" s="62" t="s">
        <v>134</v>
      </c>
      <c r="J125" s="160"/>
      <c r="K125" s="161"/>
      <c r="L125" s="2"/>
    </row>
    <row r="126" spans="2:12" ht="21.9" customHeight="1" thickBot="1" x14ac:dyDescent="0.25">
      <c r="B126" s="65"/>
      <c r="C126" s="63"/>
      <c r="D126" s="63" t="s">
        <v>0</v>
      </c>
      <c r="E126" s="63" t="s">
        <v>78</v>
      </c>
      <c r="F126" s="63" t="s">
        <v>2</v>
      </c>
      <c r="H126" s="65"/>
      <c r="I126" s="63"/>
      <c r="J126" s="63" t="s">
        <v>0</v>
      </c>
      <c r="K126" s="63" t="s">
        <v>78</v>
      </c>
      <c r="L126" s="63" t="s">
        <v>2</v>
      </c>
    </row>
    <row r="127" spans="2:12" ht="21.9" customHeight="1" x14ac:dyDescent="0.2">
      <c r="B127" s="66" t="s">
        <v>64</v>
      </c>
      <c r="C127" s="12" t="s">
        <v>3</v>
      </c>
      <c r="D127" s="72" t="str">
        <f ca="1">チーム一覧作成ワークシート!J121</f>
        <v/>
      </c>
      <c r="E127" s="72" t="str">
        <f ca="1">チーム一覧作成ワークシート!K121</f>
        <v/>
      </c>
      <c r="F127" s="75" t="str">
        <f ca="1">チーム一覧作成ワークシート!L121</f>
        <v/>
      </c>
      <c r="H127" s="66" t="s">
        <v>64</v>
      </c>
      <c r="I127" s="12" t="s">
        <v>3</v>
      </c>
      <c r="J127" s="72" t="str">
        <f ca="1">チーム一覧作成ワークシート!J133</f>
        <v/>
      </c>
      <c r="K127" s="72" t="str">
        <f ca="1">チーム一覧作成ワークシート!K133</f>
        <v/>
      </c>
      <c r="L127" s="75" t="str">
        <f ca="1">チーム一覧作成ワークシート!L133</f>
        <v/>
      </c>
    </row>
    <row r="128" spans="2:12" ht="21.9" customHeight="1" x14ac:dyDescent="0.2">
      <c r="B128" s="66" t="s">
        <v>65</v>
      </c>
      <c r="C128" s="1" t="s">
        <v>4</v>
      </c>
      <c r="D128" s="73" t="str">
        <f ca="1">チーム一覧作成ワークシート!J122</f>
        <v/>
      </c>
      <c r="E128" s="73" t="str">
        <f ca="1">チーム一覧作成ワークシート!K122</f>
        <v/>
      </c>
      <c r="F128" s="76" t="str">
        <f ca="1">チーム一覧作成ワークシート!L122</f>
        <v/>
      </c>
      <c r="H128" s="66" t="s">
        <v>65</v>
      </c>
      <c r="I128" s="1" t="s">
        <v>4</v>
      </c>
      <c r="J128" s="73" t="str">
        <f ca="1">チーム一覧作成ワークシート!J134</f>
        <v/>
      </c>
      <c r="K128" s="73" t="str">
        <f ca="1">チーム一覧作成ワークシート!K134</f>
        <v/>
      </c>
      <c r="L128" s="76" t="str">
        <f ca="1">チーム一覧作成ワークシート!L134</f>
        <v/>
      </c>
    </row>
    <row r="129" spans="2:12" ht="21.9" customHeight="1" x14ac:dyDescent="0.2">
      <c r="B129" s="66" t="s">
        <v>66</v>
      </c>
      <c r="C129" s="1"/>
      <c r="D129" s="73" t="str">
        <f ca="1">チーム一覧作成ワークシート!J123</f>
        <v/>
      </c>
      <c r="E129" s="73" t="str">
        <f ca="1">チーム一覧作成ワークシート!K123</f>
        <v/>
      </c>
      <c r="F129" s="76" t="str">
        <f ca="1">チーム一覧作成ワークシート!L123</f>
        <v/>
      </c>
      <c r="H129" s="66" t="s">
        <v>66</v>
      </c>
      <c r="I129" s="1"/>
      <c r="J129" s="73" t="str">
        <f ca="1">チーム一覧作成ワークシート!J135</f>
        <v/>
      </c>
      <c r="K129" s="73" t="str">
        <f ca="1">チーム一覧作成ワークシート!K135</f>
        <v/>
      </c>
      <c r="L129" s="76" t="str">
        <f ca="1">チーム一覧作成ワークシート!L135</f>
        <v/>
      </c>
    </row>
    <row r="130" spans="2:12" ht="21.9" customHeight="1" x14ac:dyDescent="0.2">
      <c r="B130" s="66" t="s">
        <v>67</v>
      </c>
      <c r="C130" s="1"/>
      <c r="D130" s="73" t="str">
        <f ca="1">チーム一覧作成ワークシート!J124</f>
        <v/>
      </c>
      <c r="E130" s="73" t="str">
        <f ca="1">チーム一覧作成ワークシート!K124</f>
        <v/>
      </c>
      <c r="F130" s="76" t="str">
        <f ca="1">チーム一覧作成ワークシート!L124</f>
        <v/>
      </c>
      <c r="H130" s="66" t="s">
        <v>67</v>
      </c>
      <c r="I130" s="1"/>
      <c r="J130" s="73" t="str">
        <f ca="1">チーム一覧作成ワークシート!J136</f>
        <v/>
      </c>
      <c r="K130" s="73" t="str">
        <f ca="1">チーム一覧作成ワークシート!K136</f>
        <v/>
      </c>
      <c r="L130" s="76" t="str">
        <f ca="1">チーム一覧作成ワークシート!L136</f>
        <v/>
      </c>
    </row>
    <row r="131" spans="2:12" ht="21.9" customHeight="1" x14ac:dyDescent="0.2">
      <c r="B131" s="66" t="s">
        <v>68</v>
      </c>
      <c r="C131" s="1"/>
      <c r="D131" s="73" t="str">
        <f ca="1">チーム一覧作成ワークシート!J125</f>
        <v/>
      </c>
      <c r="E131" s="73" t="str">
        <f ca="1">チーム一覧作成ワークシート!K125</f>
        <v/>
      </c>
      <c r="F131" s="76" t="str">
        <f ca="1">チーム一覧作成ワークシート!L125</f>
        <v/>
      </c>
      <c r="H131" s="66" t="s">
        <v>68</v>
      </c>
      <c r="I131" s="1"/>
      <c r="J131" s="73" t="str">
        <f ca="1">チーム一覧作成ワークシート!J137</f>
        <v/>
      </c>
      <c r="K131" s="73" t="str">
        <f ca="1">チーム一覧作成ワークシート!K137</f>
        <v/>
      </c>
      <c r="L131" s="76" t="str">
        <f ca="1">チーム一覧作成ワークシート!L137</f>
        <v/>
      </c>
    </row>
    <row r="132" spans="2:12" ht="21.9" customHeight="1" x14ac:dyDescent="0.2">
      <c r="B132" s="66" t="s">
        <v>69</v>
      </c>
      <c r="C132" s="1"/>
      <c r="D132" s="73" t="str">
        <f ca="1">チーム一覧作成ワークシート!J126</f>
        <v/>
      </c>
      <c r="E132" s="73" t="str">
        <f ca="1">チーム一覧作成ワークシート!K126</f>
        <v/>
      </c>
      <c r="F132" s="76" t="str">
        <f ca="1">チーム一覧作成ワークシート!L126</f>
        <v/>
      </c>
      <c r="H132" s="66" t="s">
        <v>69</v>
      </c>
      <c r="I132" s="1"/>
      <c r="J132" s="73" t="str">
        <f ca="1">チーム一覧作成ワークシート!J138</f>
        <v/>
      </c>
      <c r="K132" s="73" t="str">
        <f ca="1">チーム一覧作成ワークシート!K138</f>
        <v/>
      </c>
      <c r="L132" s="76" t="str">
        <f ca="1">チーム一覧作成ワークシート!L138</f>
        <v/>
      </c>
    </row>
    <row r="133" spans="2:12" ht="21.9" customHeight="1" x14ac:dyDescent="0.2">
      <c r="B133" s="66" t="s">
        <v>70</v>
      </c>
      <c r="C133" s="1"/>
      <c r="D133" s="73" t="str">
        <f ca="1">チーム一覧作成ワークシート!J127</f>
        <v/>
      </c>
      <c r="E133" s="73" t="str">
        <f ca="1">チーム一覧作成ワークシート!K127</f>
        <v/>
      </c>
      <c r="F133" s="76" t="str">
        <f ca="1">チーム一覧作成ワークシート!L127</f>
        <v/>
      </c>
      <c r="H133" s="66" t="s">
        <v>70</v>
      </c>
      <c r="I133" s="1"/>
      <c r="J133" s="73" t="str">
        <f ca="1">チーム一覧作成ワークシート!J139</f>
        <v/>
      </c>
      <c r="K133" s="73" t="str">
        <f ca="1">チーム一覧作成ワークシート!K139</f>
        <v/>
      </c>
      <c r="L133" s="76" t="str">
        <f ca="1">チーム一覧作成ワークシート!L139</f>
        <v/>
      </c>
    </row>
    <row r="134" spans="2:12" ht="21.9" customHeight="1" x14ac:dyDescent="0.2">
      <c r="B134" s="66" t="s">
        <v>71</v>
      </c>
      <c r="C134" s="1"/>
      <c r="D134" s="73" t="str">
        <f ca="1">チーム一覧作成ワークシート!J128</f>
        <v/>
      </c>
      <c r="E134" s="73" t="str">
        <f ca="1">チーム一覧作成ワークシート!K128</f>
        <v/>
      </c>
      <c r="F134" s="76" t="str">
        <f ca="1">チーム一覧作成ワークシート!L128</f>
        <v/>
      </c>
      <c r="H134" s="66" t="s">
        <v>71</v>
      </c>
      <c r="I134" s="1"/>
      <c r="J134" s="73" t="str">
        <f ca="1">チーム一覧作成ワークシート!J140</f>
        <v/>
      </c>
      <c r="K134" s="73" t="str">
        <f ca="1">チーム一覧作成ワークシート!K140</f>
        <v/>
      </c>
      <c r="L134" s="76" t="str">
        <f ca="1">チーム一覧作成ワークシート!L140</f>
        <v/>
      </c>
    </row>
    <row r="135" spans="2:12" ht="21.9" customHeight="1" x14ac:dyDescent="0.2">
      <c r="B135" s="66" t="s">
        <v>72</v>
      </c>
      <c r="C135" s="1"/>
      <c r="D135" s="73" t="str">
        <f ca="1">チーム一覧作成ワークシート!J129</f>
        <v/>
      </c>
      <c r="E135" s="73" t="str">
        <f ca="1">チーム一覧作成ワークシート!K129</f>
        <v/>
      </c>
      <c r="F135" s="76" t="str">
        <f ca="1">チーム一覧作成ワークシート!L129</f>
        <v/>
      </c>
      <c r="H135" s="66" t="s">
        <v>72</v>
      </c>
      <c r="I135" s="1"/>
      <c r="J135" s="73" t="str">
        <f ca="1">チーム一覧作成ワークシート!J141</f>
        <v/>
      </c>
      <c r="K135" s="73" t="str">
        <f ca="1">チーム一覧作成ワークシート!K141</f>
        <v/>
      </c>
      <c r="L135" s="76" t="str">
        <f ca="1">チーム一覧作成ワークシート!L141</f>
        <v/>
      </c>
    </row>
    <row r="136" spans="2:12" ht="21.9" customHeight="1" x14ac:dyDescent="0.2">
      <c r="B136" s="66" t="s">
        <v>73</v>
      </c>
      <c r="C136" s="1"/>
      <c r="D136" s="73" t="str">
        <f ca="1">チーム一覧作成ワークシート!J130</f>
        <v/>
      </c>
      <c r="E136" s="73" t="str">
        <f ca="1">チーム一覧作成ワークシート!K130</f>
        <v/>
      </c>
      <c r="F136" s="76" t="str">
        <f ca="1">チーム一覧作成ワークシート!L130</f>
        <v/>
      </c>
      <c r="H136" s="66" t="s">
        <v>73</v>
      </c>
      <c r="I136" s="1"/>
      <c r="J136" s="73" t="str">
        <f ca="1">チーム一覧作成ワークシート!J142</f>
        <v/>
      </c>
      <c r="K136" s="73" t="str">
        <f ca="1">チーム一覧作成ワークシート!K142</f>
        <v/>
      </c>
      <c r="L136" s="76" t="str">
        <f ca="1">チーム一覧作成ワークシート!L142</f>
        <v/>
      </c>
    </row>
    <row r="137" spans="2:12" ht="21.9" customHeight="1" x14ac:dyDescent="0.2">
      <c r="B137" s="66" t="s">
        <v>74</v>
      </c>
      <c r="C137" s="1" t="s">
        <v>5</v>
      </c>
      <c r="D137" s="73" t="str">
        <f ca="1">チーム一覧作成ワークシート!J131</f>
        <v/>
      </c>
      <c r="E137" s="73" t="str">
        <f ca="1">チーム一覧作成ワークシート!K131</f>
        <v/>
      </c>
      <c r="F137" s="76" t="str">
        <f ca="1">チーム一覧作成ワークシート!L131</f>
        <v/>
      </c>
      <c r="H137" s="66" t="s">
        <v>74</v>
      </c>
      <c r="I137" s="1" t="s">
        <v>5</v>
      </c>
      <c r="J137" s="73" t="str">
        <f ca="1">チーム一覧作成ワークシート!J143</f>
        <v/>
      </c>
      <c r="K137" s="73" t="str">
        <f ca="1">チーム一覧作成ワークシート!K143</f>
        <v/>
      </c>
      <c r="L137" s="76" t="str">
        <f ca="1">チーム一覧作成ワークシート!L143</f>
        <v/>
      </c>
    </row>
    <row r="138" spans="2:12" ht="21.9" customHeight="1" thickBot="1" x14ac:dyDescent="0.25">
      <c r="B138" s="66" t="s">
        <v>75</v>
      </c>
      <c r="C138" s="64" t="s">
        <v>5</v>
      </c>
      <c r="D138" s="74" t="str">
        <f ca="1">チーム一覧作成ワークシート!J132</f>
        <v/>
      </c>
      <c r="E138" s="74" t="str">
        <f ca="1">チーム一覧作成ワークシート!K132</f>
        <v/>
      </c>
      <c r="F138" s="77" t="str">
        <f ca="1">チーム一覧作成ワークシート!L132</f>
        <v/>
      </c>
      <c r="H138" s="66" t="s">
        <v>75</v>
      </c>
      <c r="I138" s="64" t="s">
        <v>5</v>
      </c>
      <c r="J138" s="74" t="str">
        <f ca="1">チーム一覧作成ワークシート!J144</f>
        <v/>
      </c>
      <c r="K138" s="74" t="str">
        <f ca="1">チーム一覧作成ワークシート!K144</f>
        <v/>
      </c>
      <c r="L138" s="77" t="str">
        <f ca="1">チーム一覧作成ワークシート!L144</f>
        <v/>
      </c>
    </row>
    <row r="141" spans="2:12" ht="13.8" thickBot="1" x14ac:dyDescent="0.25">
      <c r="D141" s="153" t="s">
        <v>132</v>
      </c>
      <c r="E141" s="153"/>
      <c r="J141" s="153" t="s">
        <v>132</v>
      </c>
      <c r="K141" s="153"/>
    </row>
    <row r="142" spans="2:12" ht="13.8" thickTop="1" x14ac:dyDescent="0.2">
      <c r="D142" s="154"/>
      <c r="E142" s="155"/>
      <c r="J142" s="154"/>
      <c r="K142" s="155"/>
    </row>
    <row r="143" spans="2:12" ht="15" customHeight="1" thickBot="1" x14ac:dyDescent="0.25">
      <c r="D143" s="156"/>
      <c r="E143" s="157"/>
      <c r="J143" s="156"/>
      <c r="K143" s="157"/>
    </row>
    <row r="144" spans="2:12" ht="14.4" thickTop="1" thickBot="1" x14ac:dyDescent="0.25"/>
    <row r="145" spans="2:12" ht="30" customHeight="1" thickBot="1" x14ac:dyDescent="0.25">
      <c r="B145" s="65"/>
      <c r="C145" s="62" t="s">
        <v>17</v>
      </c>
      <c r="D145" s="162" t="str">
        <f>IF(計算シート!D16&lt;&gt;"",計算シート!D16,"")</f>
        <v/>
      </c>
      <c r="E145" s="163"/>
      <c r="H145" s="65"/>
      <c r="I145" s="62" t="s">
        <v>17</v>
      </c>
      <c r="J145" s="162" t="str">
        <f>IF(計算シート!D17&lt;&gt;"",計算シート!D17,"")</f>
        <v/>
      </c>
      <c r="K145" s="163"/>
    </row>
    <row r="146" spans="2:12" ht="21.75" customHeight="1" thickBot="1" x14ac:dyDescent="0.25">
      <c r="B146" s="65"/>
      <c r="C146" s="62" t="s">
        <v>1</v>
      </c>
      <c r="D146" s="158" t="str">
        <f>IF(D145&lt;&gt;"",団体登録!$B$7,"")</f>
        <v/>
      </c>
      <c r="E146" s="159"/>
      <c r="F146" s="2"/>
      <c r="H146" s="65"/>
      <c r="I146" s="62" t="s">
        <v>1</v>
      </c>
      <c r="J146" s="158" t="str">
        <f>IF(J145&lt;&gt;"",団体登録!$B$7,"")</f>
        <v/>
      </c>
      <c r="K146" s="159"/>
      <c r="L146" s="2"/>
    </row>
    <row r="147" spans="2:12" ht="21.75" customHeight="1" thickBot="1" x14ac:dyDescent="0.25">
      <c r="B147" s="65"/>
      <c r="C147" s="62" t="s">
        <v>133</v>
      </c>
      <c r="D147" s="160"/>
      <c r="E147" s="161"/>
      <c r="F147" s="2"/>
      <c r="H147" s="65"/>
      <c r="I147" s="62" t="s">
        <v>133</v>
      </c>
      <c r="J147" s="160"/>
      <c r="K147" s="161"/>
      <c r="L147" s="2"/>
    </row>
    <row r="148" spans="2:12" ht="21.75" customHeight="1" thickBot="1" x14ac:dyDescent="0.25">
      <c r="B148" s="65"/>
      <c r="C148" s="62" t="s">
        <v>135</v>
      </c>
      <c r="D148" s="160"/>
      <c r="E148" s="161"/>
      <c r="F148" s="2"/>
      <c r="H148" s="65"/>
      <c r="I148" s="62" t="s">
        <v>134</v>
      </c>
      <c r="J148" s="160"/>
      <c r="K148" s="161"/>
      <c r="L148" s="2"/>
    </row>
    <row r="149" spans="2:12" ht="21.9" customHeight="1" thickBot="1" x14ac:dyDescent="0.25">
      <c r="B149" s="65"/>
      <c r="C149" s="63"/>
      <c r="D149" s="63" t="s">
        <v>0</v>
      </c>
      <c r="E149" s="63" t="s">
        <v>78</v>
      </c>
      <c r="F149" s="63" t="s">
        <v>2</v>
      </c>
      <c r="H149" s="65"/>
      <c r="I149" s="63"/>
      <c r="J149" s="63" t="s">
        <v>0</v>
      </c>
      <c r="K149" s="63" t="s">
        <v>78</v>
      </c>
      <c r="L149" s="63" t="s">
        <v>2</v>
      </c>
    </row>
    <row r="150" spans="2:12" ht="21.9" customHeight="1" x14ac:dyDescent="0.2">
      <c r="B150" s="66" t="s">
        <v>64</v>
      </c>
      <c r="C150" s="12" t="s">
        <v>3</v>
      </c>
      <c r="D150" s="72" t="str">
        <f ca="1">チーム一覧作成ワークシート!J145</f>
        <v/>
      </c>
      <c r="E150" s="72" t="str">
        <f ca="1">チーム一覧作成ワークシート!K145</f>
        <v/>
      </c>
      <c r="F150" s="75" t="str">
        <f ca="1">チーム一覧作成ワークシート!L145</f>
        <v/>
      </c>
      <c r="H150" s="66" t="s">
        <v>64</v>
      </c>
      <c r="I150" s="12" t="s">
        <v>3</v>
      </c>
      <c r="J150" s="72" t="str">
        <f ca="1">チーム一覧作成ワークシート!J157</f>
        <v/>
      </c>
      <c r="K150" s="72" t="str">
        <f ca="1">チーム一覧作成ワークシート!K157</f>
        <v/>
      </c>
      <c r="L150" s="67" t="str">
        <f ca="1">チーム一覧作成ワークシート!L157</f>
        <v/>
      </c>
    </row>
    <row r="151" spans="2:12" ht="21.9" customHeight="1" x14ac:dyDescent="0.2">
      <c r="B151" s="66" t="s">
        <v>65</v>
      </c>
      <c r="C151" s="1" t="s">
        <v>4</v>
      </c>
      <c r="D151" s="73" t="str">
        <f ca="1">チーム一覧作成ワークシート!J146</f>
        <v/>
      </c>
      <c r="E151" s="73" t="str">
        <f ca="1">チーム一覧作成ワークシート!K146</f>
        <v/>
      </c>
      <c r="F151" s="76" t="str">
        <f ca="1">チーム一覧作成ワークシート!L146</f>
        <v/>
      </c>
      <c r="H151" s="66" t="s">
        <v>65</v>
      </c>
      <c r="I151" s="1" t="s">
        <v>4</v>
      </c>
      <c r="J151" s="73" t="str">
        <f ca="1">チーム一覧作成ワークシート!J158</f>
        <v/>
      </c>
      <c r="K151" s="73" t="str">
        <f ca="1">チーム一覧作成ワークシート!K158</f>
        <v/>
      </c>
      <c r="L151" s="68" t="str">
        <f ca="1">チーム一覧作成ワークシート!L158</f>
        <v/>
      </c>
    </row>
    <row r="152" spans="2:12" ht="21.9" customHeight="1" x14ac:dyDescent="0.2">
      <c r="B152" s="66" t="s">
        <v>66</v>
      </c>
      <c r="C152" s="1"/>
      <c r="D152" s="73" t="str">
        <f ca="1">チーム一覧作成ワークシート!J147</f>
        <v/>
      </c>
      <c r="E152" s="73" t="str">
        <f ca="1">チーム一覧作成ワークシート!K147</f>
        <v/>
      </c>
      <c r="F152" s="76" t="str">
        <f ca="1">チーム一覧作成ワークシート!L147</f>
        <v/>
      </c>
      <c r="H152" s="66" t="s">
        <v>66</v>
      </c>
      <c r="I152" s="1"/>
      <c r="J152" s="73" t="str">
        <f ca="1">チーム一覧作成ワークシート!J159</f>
        <v/>
      </c>
      <c r="K152" s="73" t="str">
        <f ca="1">チーム一覧作成ワークシート!K159</f>
        <v/>
      </c>
      <c r="L152" s="68" t="str">
        <f ca="1">チーム一覧作成ワークシート!L159</f>
        <v/>
      </c>
    </row>
    <row r="153" spans="2:12" ht="21.9" customHeight="1" x14ac:dyDescent="0.2">
      <c r="B153" s="66" t="s">
        <v>67</v>
      </c>
      <c r="C153" s="1"/>
      <c r="D153" s="73" t="str">
        <f ca="1">チーム一覧作成ワークシート!J148</f>
        <v/>
      </c>
      <c r="E153" s="73" t="str">
        <f ca="1">チーム一覧作成ワークシート!K148</f>
        <v/>
      </c>
      <c r="F153" s="76" t="str">
        <f ca="1">チーム一覧作成ワークシート!L148</f>
        <v/>
      </c>
      <c r="H153" s="66" t="s">
        <v>67</v>
      </c>
      <c r="I153" s="1"/>
      <c r="J153" s="73" t="str">
        <f ca="1">チーム一覧作成ワークシート!J160</f>
        <v/>
      </c>
      <c r="K153" s="73" t="str">
        <f ca="1">チーム一覧作成ワークシート!K160</f>
        <v/>
      </c>
      <c r="L153" s="68" t="str">
        <f ca="1">チーム一覧作成ワークシート!L160</f>
        <v/>
      </c>
    </row>
    <row r="154" spans="2:12" ht="21.9" customHeight="1" x14ac:dyDescent="0.2">
      <c r="B154" s="66" t="s">
        <v>68</v>
      </c>
      <c r="C154" s="1"/>
      <c r="D154" s="73" t="str">
        <f ca="1">チーム一覧作成ワークシート!J149</f>
        <v/>
      </c>
      <c r="E154" s="73" t="str">
        <f ca="1">チーム一覧作成ワークシート!K149</f>
        <v/>
      </c>
      <c r="F154" s="76" t="str">
        <f ca="1">チーム一覧作成ワークシート!L149</f>
        <v/>
      </c>
      <c r="H154" s="66" t="s">
        <v>68</v>
      </c>
      <c r="I154" s="1"/>
      <c r="J154" s="73" t="str">
        <f ca="1">チーム一覧作成ワークシート!J161</f>
        <v/>
      </c>
      <c r="K154" s="73" t="str">
        <f ca="1">チーム一覧作成ワークシート!K161</f>
        <v/>
      </c>
      <c r="L154" s="68" t="str">
        <f ca="1">チーム一覧作成ワークシート!L161</f>
        <v/>
      </c>
    </row>
    <row r="155" spans="2:12" ht="21.9" customHeight="1" x14ac:dyDescent="0.2">
      <c r="B155" s="66" t="s">
        <v>69</v>
      </c>
      <c r="C155" s="1"/>
      <c r="D155" s="73" t="str">
        <f ca="1">チーム一覧作成ワークシート!J150</f>
        <v/>
      </c>
      <c r="E155" s="73" t="str">
        <f ca="1">チーム一覧作成ワークシート!K150</f>
        <v/>
      </c>
      <c r="F155" s="76" t="str">
        <f ca="1">チーム一覧作成ワークシート!L150</f>
        <v/>
      </c>
      <c r="H155" s="66" t="s">
        <v>69</v>
      </c>
      <c r="I155" s="1"/>
      <c r="J155" s="73" t="str">
        <f ca="1">チーム一覧作成ワークシート!J162</f>
        <v/>
      </c>
      <c r="K155" s="73" t="str">
        <f ca="1">チーム一覧作成ワークシート!K162</f>
        <v/>
      </c>
      <c r="L155" s="68" t="str">
        <f ca="1">チーム一覧作成ワークシート!L162</f>
        <v/>
      </c>
    </row>
    <row r="156" spans="2:12" ht="21.9" customHeight="1" x14ac:dyDescent="0.2">
      <c r="B156" s="66" t="s">
        <v>70</v>
      </c>
      <c r="C156" s="1"/>
      <c r="D156" s="73" t="str">
        <f ca="1">チーム一覧作成ワークシート!J151</f>
        <v/>
      </c>
      <c r="E156" s="73" t="str">
        <f ca="1">チーム一覧作成ワークシート!K151</f>
        <v/>
      </c>
      <c r="F156" s="76" t="str">
        <f ca="1">チーム一覧作成ワークシート!L151</f>
        <v/>
      </c>
      <c r="H156" s="66" t="s">
        <v>70</v>
      </c>
      <c r="I156" s="1"/>
      <c r="J156" s="73" t="str">
        <f ca="1">チーム一覧作成ワークシート!J163</f>
        <v/>
      </c>
      <c r="K156" s="73" t="str">
        <f ca="1">チーム一覧作成ワークシート!K163</f>
        <v/>
      </c>
      <c r="L156" s="68" t="str">
        <f ca="1">チーム一覧作成ワークシート!L163</f>
        <v/>
      </c>
    </row>
    <row r="157" spans="2:12" ht="21.9" customHeight="1" x14ac:dyDescent="0.2">
      <c r="B157" s="66" t="s">
        <v>71</v>
      </c>
      <c r="C157" s="1"/>
      <c r="D157" s="73" t="str">
        <f ca="1">チーム一覧作成ワークシート!J152</f>
        <v/>
      </c>
      <c r="E157" s="73" t="str">
        <f ca="1">チーム一覧作成ワークシート!K152</f>
        <v/>
      </c>
      <c r="F157" s="76" t="str">
        <f ca="1">チーム一覧作成ワークシート!L152</f>
        <v/>
      </c>
      <c r="H157" s="66" t="s">
        <v>71</v>
      </c>
      <c r="I157" s="1"/>
      <c r="J157" s="73" t="str">
        <f ca="1">チーム一覧作成ワークシート!J164</f>
        <v/>
      </c>
      <c r="K157" s="73" t="str">
        <f ca="1">チーム一覧作成ワークシート!K164</f>
        <v/>
      </c>
      <c r="L157" s="68" t="str">
        <f ca="1">チーム一覧作成ワークシート!L164</f>
        <v/>
      </c>
    </row>
    <row r="158" spans="2:12" ht="21.9" customHeight="1" x14ac:dyDescent="0.2">
      <c r="B158" s="66" t="s">
        <v>72</v>
      </c>
      <c r="C158" s="1"/>
      <c r="D158" s="73" t="str">
        <f ca="1">チーム一覧作成ワークシート!J153</f>
        <v/>
      </c>
      <c r="E158" s="73" t="str">
        <f ca="1">チーム一覧作成ワークシート!K153</f>
        <v/>
      </c>
      <c r="F158" s="76" t="str">
        <f ca="1">チーム一覧作成ワークシート!L153</f>
        <v/>
      </c>
      <c r="H158" s="66" t="s">
        <v>72</v>
      </c>
      <c r="I158" s="1"/>
      <c r="J158" s="73" t="str">
        <f ca="1">チーム一覧作成ワークシート!J165</f>
        <v/>
      </c>
      <c r="K158" s="73" t="str">
        <f ca="1">チーム一覧作成ワークシート!K165</f>
        <v/>
      </c>
      <c r="L158" s="68" t="str">
        <f ca="1">チーム一覧作成ワークシート!L165</f>
        <v/>
      </c>
    </row>
    <row r="159" spans="2:12" ht="21.9" customHeight="1" x14ac:dyDescent="0.2">
      <c r="B159" s="66" t="s">
        <v>73</v>
      </c>
      <c r="C159" s="1"/>
      <c r="D159" s="73" t="str">
        <f ca="1">チーム一覧作成ワークシート!J154</f>
        <v/>
      </c>
      <c r="E159" s="73" t="str">
        <f ca="1">チーム一覧作成ワークシート!K154</f>
        <v/>
      </c>
      <c r="F159" s="76" t="str">
        <f ca="1">チーム一覧作成ワークシート!L154</f>
        <v/>
      </c>
      <c r="H159" s="66" t="s">
        <v>73</v>
      </c>
      <c r="I159" s="1"/>
      <c r="J159" s="73" t="str">
        <f ca="1">チーム一覧作成ワークシート!J166</f>
        <v/>
      </c>
      <c r="K159" s="73" t="str">
        <f ca="1">チーム一覧作成ワークシート!K166</f>
        <v/>
      </c>
      <c r="L159" s="68" t="str">
        <f ca="1">チーム一覧作成ワークシート!L166</f>
        <v/>
      </c>
    </row>
    <row r="160" spans="2:12" ht="21.9" customHeight="1" x14ac:dyDescent="0.2">
      <c r="B160" s="66" t="s">
        <v>74</v>
      </c>
      <c r="C160" s="1" t="s">
        <v>5</v>
      </c>
      <c r="D160" s="73" t="str">
        <f ca="1">チーム一覧作成ワークシート!J155</f>
        <v/>
      </c>
      <c r="E160" s="73" t="str">
        <f ca="1">チーム一覧作成ワークシート!K155</f>
        <v/>
      </c>
      <c r="F160" s="76" t="str">
        <f ca="1">チーム一覧作成ワークシート!L155</f>
        <v/>
      </c>
      <c r="H160" s="66" t="s">
        <v>74</v>
      </c>
      <c r="I160" s="1" t="s">
        <v>5</v>
      </c>
      <c r="J160" s="73" t="str">
        <f ca="1">チーム一覧作成ワークシート!J167</f>
        <v/>
      </c>
      <c r="K160" s="73" t="str">
        <f ca="1">チーム一覧作成ワークシート!K167</f>
        <v/>
      </c>
      <c r="L160" s="68" t="str">
        <f ca="1">チーム一覧作成ワークシート!L167</f>
        <v/>
      </c>
    </row>
    <row r="161" spans="2:12" ht="21.9" customHeight="1" thickBot="1" x14ac:dyDescent="0.25">
      <c r="B161" s="66" t="s">
        <v>75</v>
      </c>
      <c r="C161" s="64" t="s">
        <v>5</v>
      </c>
      <c r="D161" s="74" t="str">
        <f ca="1">チーム一覧作成ワークシート!J156</f>
        <v/>
      </c>
      <c r="E161" s="74" t="str">
        <f ca="1">チーム一覧作成ワークシート!K156</f>
        <v/>
      </c>
      <c r="F161" s="77" t="str">
        <f ca="1">チーム一覧作成ワークシート!L156</f>
        <v/>
      </c>
      <c r="H161" s="66" t="s">
        <v>75</v>
      </c>
      <c r="I161" s="64" t="s">
        <v>5</v>
      </c>
      <c r="J161" s="74" t="str">
        <f ca="1">チーム一覧作成ワークシート!J168</f>
        <v/>
      </c>
      <c r="K161" s="74" t="str">
        <f ca="1">チーム一覧作成ワークシート!K168</f>
        <v/>
      </c>
      <c r="L161" s="69" t="str">
        <f ca="1">チーム一覧作成ワークシート!L168</f>
        <v/>
      </c>
    </row>
    <row r="225" spans="4:10" x14ac:dyDescent="0.2">
      <c r="D225" t="s">
        <v>76</v>
      </c>
      <c r="J225" t="s">
        <v>76</v>
      </c>
    </row>
    <row r="226" spans="4:10" x14ac:dyDescent="0.2">
      <c r="D226" t="s">
        <v>76</v>
      </c>
      <c r="J226" t="s">
        <v>76</v>
      </c>
    </row>
    <row r="227" spans="4:10" x14ac:dyDescent="0.2">
      <c r="D227" t="s">
        <v>76</v>
      </c>
      <c r="J227" t="s">
        <v>76</v>
      </c>
    </row>
    <row r="228" spans="4:10" x14ac:dyDescent="0.2">
      <c r="D228" t="s">
        <v>76</v>
      </c>
      <c r="J228" t="s">
        <v>76</v>
      </c>
    </row>
    <row r="229" spans="4:10" x14ac:dyDescent="0.2">
      <c r="D229" t="s">
        <v>76</v>
      </c>
      <c r="J229" t="s">
        <v>76</v>
      </c>
    </row>
    <row r="230" spans="4:10" x14ac:dyDescent="0.2">
      <c r="D230" t="s">
        <v>76</v>
      </c>
      <c r="J230" t="s">
        <v>76</v>
      </c>
    </row>
    <row r="231" spans="4:10" x14ac:dyDescent="0.2">
      <c r="D231" t="s">
        <v>76</v>
      </c>
      <c r="J231" t="s">
        <v>76</v>
      </c>
    </row>
    <row r="232" spans="4:10" x14ac:dyDescent="0.2">
      <c r="D232" t="s">
        <v>76</v>
      </c>
      <c r="J232" t="s">
        <v>76</v>
      </c>
    </row>
    <row r="233" spans="4:10" x14ac:dyDescent="0.2">
      <c r="D233" t="s">
        <v>76</v>
      </c>
      <c r="J233" t="s">
        <v>76</v>
      </c>
    </row>
    <row r="234" spans="4:10" x14ac:dyDescent="0.2">
      <c r="D234" t="s">
        <v>76</v>
      </c>
      <c r="J234" t="s">
        <v>76</v>
      </c>
    </row>
    <row r="235" spans="4:10" x14ac:dyDescent="0.2">
      <c r="D235" t="s">
        <v>76</v>
      </c>
      <c r="J235" t="s">
        <v>76</v>
      </c>
    </row>
    <row r="236" spans="4:10" x14ac:dyDescent="0.2">
      <c r="D236" t="s">
        <v>76</v>
      </c>
      <c r="J236" t="s">
        <v>76</v>
      </c>
    </row>
    <row r="237" spans="4:10" x14ac:dyDescent="0.2">
      <c r="D237" t="s">
        <v>76</v>
      </c>
      <c r="J237" t="s">
        <v>76</v>
      </c>
    </row>
    <row r="238" spans="4:10" x14ac:dyDescent="0.2">
      <c r="D238" t="s">
        <v>76</v>
      </c>
      <c r="J238" t="s">
        <v>76</v>
      </c>
    </row>
    <row r="239" spans="4:10" x14ac:dyDescent="0.2">
      <c r="D239" t="s">
        <v>76</v>
      </c>
      <c r="J239" t="s">
        <v>76</v>
      </c>
    </row>
    <row r="240" spans="4:10" x14ac:dyDescent="0.2">
      <c r="D240" t="s">
        <v>76</v>
      </c>
      <c r="J240" t="s">
        <v>76</v>
      </c>
    </row>
    <row r="241" spans="4:10" x14ac:dyDescent="0.2">
      <c r="D241" t="s">
        <v>76</v>
      </c>
      <c r="J241" t="s">
        <v>76</v>
      </c>
    </row>
    <row r="242" spans="4:10" x14ac:dyDescent="0.2">
      <c r="D242" t="s">
        <v>76</v>
      </c>
      <c r="J242" t="s">
        <v>76</v>
      </c>
    </row>
    <row r="243" spans="4:10" x14ac:dyDescent="0.2">
      <c r="D243" t="s">
        <v>76</v>
      </c>
      <c r="J243" t="s">
        <v>76</v>
      </c>
    </row>
    <row r="244" spans="4:10" x14ac:dyDescent="0.2">
      <c r="D244" t="s">
        <v>76</v>
      </c>
      <c r="J244" t="s">
        <v>76</v>
      </c>
    </row>
    <row r="245" spans="4:10" x14ac:dyDescent="0.2">
      <c r="D245" t="s">
        <v>76</v>
      </c>
      <c r="J245" t="s">
        <v>76</v>
      </c>
    </row>
    <row r="246" spans="4:10" x14ac:dyDescent="0.2">
      <c r="D246" t="s">
        <v>76</v>
      </c>
      <c r="J246" t="s">
        <v>76</v>
      </c>
    </row>
  </sheetData>
  <sheetProtection algorithmName="SHA-512" hashValue="ys2laLFB0Ri3eCCtnybsbrhUHOKepcX5iuPLP+sE8K5bnxSZ/y/YCT2JvzgDLLe1Ylb55xzHfNwd3DN4Niv0ew==" saltValue="MKNU6Y5qWq/CgyWiQWCbPg==" spinCount="100000" sheet="1" objects="1" scenarios="1"/>
  <mergeCells count="84">
    <mergeCell ref="D125:E125"/>
    <mergeCell ref="J125:K125"/>
    <mergeCell ref="D147:E147"/>
    <mergeCell ref="J147:K147"/>
    <mergeCell ref="D148:E148"/>
    <mergeCell ref="J148:K148"/>
    <mergeCell ref="D146:E146"/>
    <mergeCell ref="J146:K146"/>
    <mergeCell ref="D141:E141"/>
    <mergeCell ref="J141:K141"/>
    <mergeCell ref="D142:E143"/>
    <mergeCell ref="J142:K143"/>
    <mergeCell ref="D145:E145"/>
    <mergeCell ref="J145:K145"/>
    <mergeCell ref="D101:E101"/>
    <mergeCell ref="J101:K101"/>
    <mergeCell ref="D102:E102"/>
    <mergeCell ref="J102:K102"/>
    <mergeCell ref="D124:E124"/>
    <mergeCell ref="J124:K124"/>
    <mergeCell ref="D118:E118"/>
    <mergeCell ref="J118:K118"/>
    <mergeCell ref="D119:E120"/>
    <mergeCell ref="J119:K120"/>
    <mergeCell ref="D122:E122"/>
    <mergeCell ref="J122:K122"/>
    <mergeCell ref="D123:E123"/>
    <mergeCell ref="J123:K123"/>
    <mergeCell ref="D56:E56"/>
    <mergeCell ref="J56:K56"/>
    <mergeCell ref="D78:E78"/>
    <mergeCell ref="J78:K78"/>
    <mergeCell ref="D79:E79"/>
    <mergeCell ref="J79:K79"/>
    <mergeCell ref="D72:E72"/>
    <mergeCell ref="J72:K72"/>
    <mergeCell ref="D73:E74"/>
    <mergeCell ref="J73:K74"/>
    <mergeCell ref="D76:E76"/>
    <mergeCell ref="J76:K76"/>
    <mergeCell ref="D77:E77"/>
    <mergeCell ref="J77:K77"/>
    <mergeCell ref="D53:E53"/>
    <mergeCell ref="J53:K53"/>
    <mergeCell ref="D54:E54"/>
    <mergeCell ref="J54:K54"/>
    <mergeCell ref="D49:E49"/>
    <mergeCell ref="J49:K49"/>
    <mergeCell ref="D50:E51"/>
    <mergeCell ref="J50:K51"/>
    <mergeCell ref="D7:E7"/>
    <mergeCell ref="D8:E8"/>
    <mergeCell ref="J7:K7"/>
    <mergeCell ref="J8:K8"/>
    <mergeCell ref="D30:E30"/>
    <mergeCell ref="J30:K30"/>
    <mergeCell ref="D26:E26"/>
    <mergeCell ref="J26:K26"/>
    <mergeCell ref="D27:E28"/>
    <mergeCell ref="J27:K28"/>
    <mergeCell ref="D9:E9"/>
    <mergeCell ref="D10:E10"/>
    <mergeCell ref="D99:E99"/>
    <mergeCell ref="J99:K99"/>
    <mergeCell ref="D96:E97"/>
    <mergeCell ref="J96:K97"/>
    <mergeCell ref="D100:E100"/>
    <mergeCell ref="J100:K100"/>
    <mergeCell ref="D95:E95"/>
    <mergeCell ref="J95:K95"/>
    <mergeCell ref="D4:E5"/>
    <mergeCell ref="D3:E3"/>
    <mergeCell ref="J3:K3"/>
    <mergeCell ref="J4:K5"/>
    <mergeCell ref="D31:E31"/>
    <mergeCell ref="J31:K31"/>
    <mergeCell ref="J9:K9"/>
    <mergeCell ref="J10:K10"/>
    <mergeCell ref="D32:E32"/>
    <mergeCell ref="J32:K32"/>
    <mergeCell ref="D33:E33"/>
    <mergeCell ref="J33:K33"/>
    <mergeCell ref="D55:E55"/>
    <mergeCell ref="J55:K55"/>
  </mergeCells>
  <phoneticPr fontId="1"/>
  <pageMargins left="0.7" right="0.7" top="0.75" bottom="0.75" header="0.3" footer="0.3"/>
  <pageSetup paperSize="9" scale="57" orientation="portrait" verticalDpi="0" r:id="rId1"/>
  <rowBreaks count="2" manualBreakCount="2">
    <brk id="70" max="12" man="1"/>
    <brk id="139" max="12"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68"/>
  <sheetViews>
    <sheetView workbookViewId="0">
      <selection activeCell="H16" sqref="H16"/>
    </sheetView>
  </sheetViews>
  <sheetFormatPr defaultRowHeight="13.2" x14ac:dyDescent="0.2"/>
  <cols>
    <col min="1" max="1" width="15.88671875" bestFit="1" customWidth="1"/>
    <col min="2" max="2" width="9.33203125" bestFit="1" customWidth="1"/>
    <col min="3" max="3" width="15.21875" customWidth="1"/>
    <col min="4" max="4" width="22.21875" customWidth="1"/>
    <col min="6" max="6" width="10.6640625" bestFit="1" customWidth="1"/>
    <col min="7" max="8" width="15.6640625" bestFit="1" customWidth="1"/>
    <col min="11" max="11" width="12.33203125" bestFit="1" customWidth="1"/>
    <col min="12" max="12" width="11" bestFit="1" customWidth="1"/>
  </cols>
  <sheetData>
    <row r="1" spans="1:12" x14ac:dyDescent="0.2">
      <c r="A1" t="str">
        <f ca="1">IF(INDIRECT("登録シート!C2")&lt;&gt;"",INDIRECT("登録シート!$B2")&amp;"_"&amp;INDIRECT("登録シート!$C2"),"")</f>
        <v/>
      </c>
      <c r="B1" t="str">
        <f ca="1">IF(INDIRECT("登録シート!$D2")="","",INDIRECT("登録シート!$D2"))</f>
        <v/>
      </c>
      <c r="C1" t="str">
        <f ca="1">INDIRECT("登録シート!$E2")&amp;"　"&amp;INDIRECT("登録シート!$F2")</f>
        <v>　</v>
      </c>
      <c r="D1" s="18" t="str">
        <f ca="1">IF(INDIRECT("登録シート!K2")="","",INDIRECT("登録シート!K2"))</f>
        <v/>
      </c>
      <c r="F1" t="s">
        <v>80</v>
      </c>
      <c r="G1" t="str">
        <f>IF(計算シート!D4&lt;&gt;"",計算シート!$B4&amp;"_"&amp;計算シート!$D4,"_")</f>
        <v>_</v>
      </c>
      <c r="H1" t="str">
        <f>G1</f>
        <v>_</v>
      </c>
      <c r="I1">
        <v>1</v>
      </c>
      <c r="J1" t="str">
        <f ca="1">IF(COUNTIF($A:$A,$G$1)&gt;=ROW(A1),INDEX(B:B,LARGE(INDEX(($A$1:$A$100=$G$1)*ROW($A$1:$A$100),),COUNTIF($A:$A,$G$1)-ROW(A1)+1)),"")</f>
        <v/>
      </c>
      <c r="K1" t="str">
        <f t="shared" ref="K1:L1" ca="1" si="0">IF(COUNTIF($A:$A,$G$1)&gt;=ROW(B1),INDEX(C:C,LARGE(INDEX(($A$1:$A$100=$G$1)*ROW($A$1:$A$100),),COUNTIF($A:$A,$G$1)-ROW(B1)+1)),"")</f>
        <v/>
      </c>
      <c r="L1" t="str">
        <f t="shared" ca="1" si="0"/>
        <v/>
      </c>
    </row>
    <row r="2" spans="1:12" x14ac:dyDescent="0.2">
      <c r="A2" t="str">
        <f ca="1">IF(INDIRECT("登録シート!C3")&lt;&gt;"",INDIRECT("登録シート!$B3")&amp;"_"&amp;INDIRECT("登録シート!$C3"),"")</f>
        <v/>
      </c>
      <c r="B2" t="str">
        <f ca="1">IF(INDIRECT("登録シート!$D3")="","",INDIRECT("登録シート!$D3"))</f>
        <v/>
      </c>
      <c r="C2" t="str">
        <f ca="1">INDIRECT("登録シート!$E3")&amp;"　"&amp;INDIRECT("登録シート!$F3")</f>
        <v>　</v>
      </c>
      <c r="D2" s="18" t="str">
        <f ca="1">IF(INDIRECT("登録シート!K3")="","",INDIRECT("登録シート!K3"))</f>
        <v/>
      </c>
      <c r="F2" t="s">
        <v>81</v>
      </c>
      <c r="G2" t="str">
        <f>IF(計算シート!D5&lt;&gt;"",計算シート!$B5&amp;"_"&amp;計算シート!$D5,"_")</f>
        <v>_</v>
      </c>
      <c r="I2">
        <v>2</v>
      </c>
      <c r="J2" t="str">
        <f t="shared" ref="J2:J12" ca="1" si="1">IF(COUNTIF($A:$A,$G$1)&gt;=ROW(A2),INDEX(B:B,LARGE(INDEX(($A$1:$A$100=$G$1)*ROW($A$1:$A$100),),COUNTIF($A:$A,$G$1)-ROW(A2)+1)),"")</f>
        <v/>
      </c>
      <c r="K2" t="str">
        <f t="shared" ref="K2:K12" ca="1" si="2">IF(COUNTIF($A:$A,$G$1)&gt;=ROW(B2),INDEX(C:C,LARGE(INDEX(($A$1:$A$100=$G$1)*ROW($A$1:$A$100),),COUNTIF($A:$A,$G$1)-ROW(B2)+1)),"")</f>
        <v/>
      </c>
      <c r="L2" t="str">
        <f t="shared" ref="L2:L12" ca="1" si="3">IF(COUNTIF($A:$A,$G$1)&gt;=ROW(C2),INDEX(D:D,LARGE(INDEX(($A$1:$A$100=$G$1)*ROW($A$1:$A$100),),COUNTIF($A:$A,$G$1)-ROW(C2)+1)),"")</f>
        <v/>
      </c>
    </row>
    <row r="3" spans="1:12" x14ac:dyDescent="0.2">
      <c r="A3" t="str">
        <f ca="1">IF(INDIRECT("登録シート!C4")&lt;&gt;"",INDIRECT("登録シート!$B4")&amp;"_"&amp;INDIRECT("登録シート!$C4"),"")</f>
        <v/>
      </c>
      <c r="B3" t="str">
        <f ca="1">IF(INDIRECT("登録シート!$D4")="","",INDIRECT("登録シート!$D4"))</f>
        <v/>
      </c>
      <c r="C3" t="str">
        <f ca="1">INDIRECT("登録シート!$E4")&amp;"　"&amp;INDIRECT("登録シート!$F4")</f>
        <v>　</v>
      </c>
      <c r="D3" s="18" t="str">
        <f ca="1">IF(INDIRECT("登録シート!K4")="","",INDIRECT("登録シート!K4"))</f>
        <v/>
      </c>
      <c r="F3" t="s">
        <v>82</v>
      </c>
      <c r="G3" t="str">
        <f>IF(計算シート!D6&lt;&gt;"",計算シート!$B6&amp;"_"&amp;計算シート!$D6,"_")</f>
        <v>_</v>
      </c>
      <c r="I3">
        <v>3</v>
      </c>
      <c r="J3" t="str">
        <f t="shared" ca="1" si="1"/>
        <v/>
      </c>
      <c r="K3" t="str">
        <f t="shared" ca="1" si="2"/>
        <v/>
      </c>
      <c r="L3" t="str">
        <f t="shared" ca="1" si="3"/>
        <v/>
      </c>
    </row>
    <row r="4" spans="1:12" x14ac:dyDescent="0.2">
      <c r="A4" t="str">
        <f ca="1">IF(INDIRECT("登録シート!C5")&lt;&gt;"",INDIRECT("登録シート!$B5")&amp;"_"&amp;INDIRECT("登録シート!$C5"),"")</f>
        <v/>
      </c>
      <c r="B4" t="str">
        <f ca="1">IF(INDIRECT("登録シート!$D5")="","",INDIRECT("登録シート!$D5"))</f>
        <v/>
      </c>
      <c r="C4" t="str">
        <f ca="1">INDIRECT("登録シート!$E5")&amp;"　"&amp;INDIRECT("登録シート!$F5")</f>
        <v>　</v>
      </c>
      <c r="D4" s="18" t="str">
        <f ca="1">IF(INDIRECT("登録シート!K5")="","",INDIRECT("登録シート!K5"))</f>
        <v/>
      </c>
      <c r="F4" t="s">
        <v>83</v>
      </c>
      <c r="G4" t="str">
        <f>IF(計算シート!D7&lt;&gt;"",計算シート!$B7&amp;"_"&amp;計算シート!$D7,"_")</f>
        <v>_</v>
      </c>
      <c r="I4">
        <v>4</v>
      </c>
      <c r="J4" t="str">
        <f t="shared" ca="1" si="1"/>
        <v/>
      </c>
      <c r="K4" t="str">
        <f t="shared" ca="1" si="2"/>
        <v/>
      </c>
      <c r="L4" t="str">
        <f t="shared" ca="1" si="3"/>
        <v/>
      </c>
    </row>
    <row r="5" spans="1:12" x14ac:dyDescent="0.2">
      <c r="A5" t="str">
        <f ca="1">IF(INDIRECT("登録シート!C6")&lt;&gt;"",INDIRECT("登録シート!$B6")&amp;"_"&amp;INDIRECT("登録シート!$C6"),"")</f>
        <v/>
      </c>
      <c r="B5" t="str">
        <f ca="1">IF(INDIRECT("登録シート!$D6")="","",INDIRECT("登録シート!$D6"))</f>
        <v/>
      </c>
      <c r="C5" t="str">
        <f ca="1">INDIRECT("登録シート!$E6")&amp;"　"&amp;INDIRECT("登録シート!$F6")</f>
        <v>　</v>
      </c>
      <c r="D5" s="18" t="str">
        <f ca="1">IF(INDIRECT("登録シート!K6")="","",INDIRECT("登録シート!K6"))</f>
        <v/>
      </c>
      <c r="F5" t="s">
        <v>84</v>
      </c>
      <c r="G5" t="str">
        <f>IF(計算シート!D8&lt;&gt;"",計算シート!$B8&amp;"_"&amp;計算シート!$D8,"_")</f>
        <v>_</v>
      </c>
      <c r="I5">
        <v>5</v>
      </c>
      <c r="J5" t="str">
        <f t="shared" ca="1" si="1"/>
        <v/>
      </c>
      <c r="K5" t="str">
        <f t="shared" ca="1" si="2"/>
        <v/>
      </c>
      <c r="L5" t="str">
        <f t="shared" ca="1" si="3"/>
        <v/>
      </c>
    </row>
    <row r="6" spans="1:12" x14ac:dyDescent="0.2">
      <c r="A6" t="str">
        <f ca="1">IF(INDIRECT("登録シート!C7")&lt;&gt;"",INDIRECT("登録シート!$B7")&amp;"_"&amp;INDIRECT("登録シート!$C7"),"")</f>
        <v/>
      </c>
      <c r="B6" t="str">
        <f ca="1">IF(INDIRECT("登録シート!$D7")="","",INDIRECT("登録シート!$D7"))</f>
        <v/>
      </c>
      <c r="C6" t="str">
        <f ca="1">INDIRECT("登録シート!$E7")&amp;"　"&amp;INDIRECT("登録シート!$F7")</f>
        <v>　</v>
      </c>
      <c r="D6" s="18" t="str">
        <f ca="1">IF(INDIRECT("登録シート!K7")="","",INDIRECT("登録シート!K7"))</f>
        <v/>
      </c>
      <c r="F6" t="s">
        <v>85</v>
      </c>
      <c r="G6" t="str">
        <f>IF(計算シート!D9&lt;&gt;"",計算シート!$B9&amp;"_"&amp;計算シート!$D9,"_")</f>
        <v>_</v>
      </c>
      <c r="I6">
        <v>6</v>
      </c>
      <c r="J6" t="str">
        <f t="shared" ca="1" si="1"/>
        <v/>
      </c>
      <c r="K6" t="str">
        <f t="shared" ca="1" si="2"/>
        <v/>
      </c>
      <c r="L6" t="str">
        <f t="shared" ca="1" si="3"/>
        <v/>
      </c>
    </row>
    <row r="7" spans="1:12" x14ac:dyDescent="0.2">
      <c r="A7" t="str">
        <f ca="1">IF(INDIRECT("登録シート!C8")&lt;&gt;"",INDIRECT("登録シート!$B8")&amp;"_"&amp;INDIRECT("登録シート!$C8"),"")</f>
        <v/>
      </c>
      <c r="B7" t="str">
        <f ca="1">IF(INDIRECT("登録シート!$D8")="","",INDIRECT("登録シート!$D8"))</f>
        <v/>
      </c>
      <c r="C7" t="str">
        <f ca="1">INDIRECT("登録シート!$E8")&amp;"　"&amp;INDIRECT("登録シート!$F8")</f>
        <v>　</v>
      </c>
      <c r="D7" s="18" t="str">
        <f ca="1">IF(INDIRECT("登録シート!K8")="","",INDIRECT("登録シート!K8"))</f>
        <v/>
      </c>
      <c r="F7" t="s">
        <v>86</v>
      </c>
      <c r="G7" t="str">
        <f>IF(計算シート!D10&lt;&gt;"",計算シート!$B10&amp;"_"&amp;計算シート!$D10,"_")</f>
        <v>_</v>
      </c>
      <c r="I7">
        <v>7</v>
      </c>
      <c r="J7" t="str">
        <f t="shared" ca="1" si="1"/>
        <v/>
      </c>
      <c r="K7" t="str">
        <f t="shared" ca="1" si="2"/>
        <v/>
      </c>
      <c r="L7" t="str">
        <f t="shared" ca="1" si="3"/>
        <v/>
      </c>
    </row>
    <row r="8" spans="1:12" x14ac:dyDescent="0.2">
      <c r="A8" t="str">
        <f ca="1">IF(INDIRECT("登録シート!C9")&lt;&gt;"",INDIRECT("登録シート!$B9")&amp;"_"&amp;INDIRECT("登録シート!$C9"),"")</f>
        <v/>
      </c>
      <c r="B8" t="str">
        <f ca="1">IF(INDIRECT("登録シート!$D9")="","",INDIRECT("登録シート!$D9"))</f>
        <v/>
      </c>
      <c r="C8" t="str">
        <f ca="1">INDIRECT("登録シート!$E9")&amp;"　"&amp;INDIRECT("登録シート!$F9")</f>
        <v>　</v>
      </c>
      <c r="D8" s="18" t="str">
        <f ca="1">IF(INDIRECT("登録シート!K9")="","",INDIRECT("登録シート!K9"))</f>
        <v/>
      </c>
      <c r="F8" t="s">
        <v>87</v>
      </c>
      <c r="G8" t="str">
        <f>IF(計算シート!D11&lt;&gt;"",計算シート!$B11&amp;"_"&amp;計算シート!$D11,"_")</f>
        <v>_</v>
      </c>
      <c r="I8">
        <v>8</v>
      </c>
      <c r="J8" t="str">
        <f t="shared" ca="1" si="1"/>
        <v/>
      </c>
      <c r="K8" t="str">
        <f t="shared" ca="1" si="2"/>
        <v/>
      </c>
      <c r="L8" t="str">
        <f t="shared" ca="1" si="3"/>
        <v/>
      </c>
    </row>
    <row r="9" spans="1:12" x14ac:dyDescent="0.2">
      <c r="A9" t="str">
        <f ca="1">IF(INDIRECT("登録シート!C10")&lt;&gt;"",INDIRECT("登録シート!$B10")&amp;"_"&amp;INDIRECT("登録シート!$C10"),"")</f>
        <v/>
      </c>
      <c r="B9" t="str">
        <f ca="1">IF(INDIRECT("登録シート!$D10")="","",INDIRECT("登録シート!$D10"))</f>
        <v/>
      </c>
      <c r="C9" t="str">
        <f ca="1">INDIRECT("登録シート!$E10")&amp;"　"&amp;INDIRECT("登録シート!$F10")</f>
        <v>　</v>
      </c>
      <c r="D9" s="18" t="str">
        <f ca="1">IF(INDIRECT("登録シート!K10")="","",INDIRECT("登録シート!K10"))</f>
        <v/>
      </c>
      <c r="F9" t="s">
        <v>88</v>
      </c>
      <c r="G9" t="str">
        <f>IF(計算シート!D12&lt;&gt;"",計算シート!$B12&amp;"_"&amp;計算シート!$D12,"_")</f>
        <v>_</v>
      </c>
      <c r="I9">
        <v>9</v>
      </c>
      <c r="J9" t="str">
        <f t="shared" ca="1" si="1"/>
        <v/>
      </c>
      <c r="K9" t="str">
        <f t="shared" ca="1" si="2"/>
        <v/>
      </c>
      <c r="L9" t="str">
        <f t="shared" ca="1" si="3"/>
        <v/>
      </c>
    </row>
    <row r="10" spans="1:12" x14ac:dyDescent="0.2">
      <c r="A10" t="str">
        <f ca="1">IF(INDIRECT("登録シート!C11")&lt;&gt;"",INDIRECT("登録シート!$B11")&amp;"_"&amp;INDIRECT("登録シート!$C11"),"")</f>
        <v/>
      </c>
      <c r="B10" t="str">
        <f ca="1">IF(INDIRECT("登録シート!$D11")="","",INDIRECT("登録シート!$D11"))</f>
        <v/>
      </c>
      <c r="C10" t="str">
        <f ca="1">INDIRECT("登録シート!$E11")&amp;"　"&amp;INDIRECT("登録シート!$F11")</f>
        <v>　</v>
      </c>
      <c r="D10" s="18" t="str">
        <f ca="1">IF(INDIRECT("登録シート!K11")="","",INDIRECT("登録シート!K11"))</f>
        <v/>
      </c>
      <c r="F10" t="s">
        <v>89</v>
      </c>
      <c r="G10" t="str">
        <f>IF(計算シート!D13&lt;&gt;"",計算シート!$B13&amp;"_"&amp;計算シート!$D13,"_")</f>
        <v>_</v>
      </c>
      <c r="I10">
        <v>10</v>
      </c>
      <c r="J10" t="str">
        <f t="shared" ca="1" si="1"/>
        <v/>
      </c>
      <c r="K10" t="str">
        <f t="shared" ca="1" si="2"/>
        <v/>
      </c>
      <c r="L10" t="str">
        <f t="shared" ca="1" si="3"/>
        <v/>
      </c>
    </row>
    <row r="11" spans="1:12" x14ac:dyDescent="0.2">
      <c r="A11" t="str">
        <f ca="1">IF(INDIRECT("登録シート!C12")&lt;&gt;"",INDIRECT("登録シート!$B12")&amp;"_"&amp;INDIRECT("登録シート!$C12"),"")</f>
        <v/>
      </c>
      <c r="B11" t="str">
        <f ca="1">IF(INDIRECT("登録シート!$D12")="","",INDIRECT("登録シート!$D12"))</f>
        <v/>
      </c>
      <c r="C11" t="str">
        <f ca="1">INDIRECT("登録シート!$E12")&amp;"　"&amp;INDIRECT("登録シート!$F12")</f>
        <v>　</v>
      </c>
      <c r="D11" s="18" t="str">
        <f ca="1">IF(INDIRECT("登録シート!K12")="","",INDIRECT("登録シート!K12"))</f>
        <v/>
      </c>
      <c r="F11" t="s">
        <v>90</v>
      </c>
      <c r="G11" t="str">
        <f>IF(計算シート!D14&lt;&gt;"",計算シート!$B14&amp;"_"&amp;計算シート!$D14,"_")</f>
        <v>_</v>
      </c>
      <c r="I11">
        <v>11</v>
      </c>
      <c r="J11" t="str">
        <f t="shared" ca="1" si="1"/>
        <v/>
      </c>
      <c r="K11" t="str">
        <f t="shared" ca="1" si="2"/>
        <v/>
      </c>
      <c r="L11" t="str">
        <f t="shared" ca="1" si="3"/>
        <v/>
      </c>
    </row>
    <row r="12" spans="1:12" x14ac:dyDescent="0.2">
      <c r="A12" t="str">
        <f ca="1">IF(INDIRECT("登録シート!C13")&lt;&gt;"",INDIRECT("登録シート!$B13")&amp;"_"&amp;INDIRECT("登録シート!$C13"),"")</f>
        <v/>
      </c>
      <c r="B12" t="str">
        <f ca="1">IF(INDIRECT("登録シート!$D13")="","",INDIRECT("登録シート!$D13"))</f>
        <v/>
      </c>
      <c r="C12" t="str">
        <f ca="1">INDIRECT("登録シート!$E13")&amp;"　"&amp;INDIRECT("登録シート!$F13")</f>
        <v>　</v>
      </c>
      <c r="D12" s="18" t="str">
        <f ca="1">IF(INDIRECT("登録シート!K13")="","",INDIRECT("登録シート!K13"))</f>
        <v/>
      </c>
      <c r="F12" t="s">
        <v>91</v>
      </c>
      <c r="G12" t="str">
        <f>IF(計算シート!D15&lt;&gt;"",計算シート!$B15&amp;"_"&amp;計算シート!$D15,"_")</f>
        <v>_</v>
      </c>
      <c r="I12">
        <v>12</v>
      </c>
      <c r="J12" t="str">
        <f t="shared" ca="1" si="1"/>
        <v/>
      </c>
      <c r="K12" t="str">
        <f t="shared" ca="1" si="2"/>
        <v/>
      </c>
      <c r="L12" t="str">
        <f t="shared" ca="1" si="3"/>
        <v/>
      </c>
    </row>
    <row r="13" spans="1:12" x14ac:dyDescent="0.2">
      <c r="A13" t="str">
        <f ca="1">IF(INDIRECT("登録シート!C14")&lt;&gt;"",INDIRECT("登録シート!$B14")&amp;"_"&amp;INDIRECT("登録シート!$C14"),"")</f>
        <v/>
      </c>
      <c r="B13" t="str">
        <f ca="1">IF(INDIRECT("登録シート!$D14")="","",INDIRECT("登録シート!$D14"))</f>
        <v/>
      </c>
      <c r="C13" t="str">
        <f ca="1">INDIRECT("登録シート!$E14")&amp;"　"&amp;INDIRECT("登録シート!$F14")</f>
        <v>　</v>
      </c>
      <c r="D13" s="18" t="str">
        <f ca="1">IF(INDIRECT("登録シート!K14")="","",INDIRECT("登録シート!K14"))</f>
        <v/>
      </c>
      <c r="F13" t="s">
        <v>92</v>
      </c>
      <c r="G13" t="str">
        <f>IF(計算シート!D16&lt;&gt;"",計算シート!$B16&amp;"_"&amp;計算シート!$D16,"_")</f>
        <v>_</v>
      </c>
      <c r="H13" t="str">
        <f>G2</f>
        <v>_</v>
      </c>
      <c r="I13">
        <v>1</v>
      </c>
      <c r="J13" t="str">
        <f ca="1">IF(COUNTIF($A:$A,$G$2)&gt;=ROW(A1),INDEX(B:B,LARGE(INDEX(($A$1:$A$100=$G$2)*ROW($A$1:$A$100),),COUNTIF($A:$A,$G$2)-ROW(A1)+1)),"")</f>
        <v/>
      </c>
      <c r="K13" t="str">
        <f t="shared" ref="K13:L13" ca="1" si="4">IF(COUNTIF($A:$A,$G$2)&gt;=ROW(B1),INDEX(C:C,LARGE(INDEX(($A$1:$A$100=$G$2)*ROW($A$1:$A$100),),COUNTIF($A:$A,$G$2)-ROW(B1)+1)),"")</f>
        <v/>
      </c>
      <c r="L13" t="str">
        <f t="shared" ca="1" si="4"/>
        <v/>
      </c>
    </row>
    <row r="14" spans="1:12" x14ac:dyDescent="0.2">
      <c r="A14" t="str">
        <f ca="1">IF(INDIRECT("登録シート!C15")&lt;&gt;"",INDIRECT("登録シート!$B15")&amp;"_"&amp;INDIRECT("登録シート!$C15"),"")</f>
        <v/>
      </c>
      <c r="B14" t="str">
        <f ca="1">IF(INDIRECT("登録シート!$D15")="","",INDIRECT("登録シート!$D15"))</f>
        <v/>
      </c>
      <c r="C14" t="str">
        <f ca="1">INDIRECT("登録シート!$E15")&amp;"　"&amp;INDIRECT("登録シート!$F15")</f>
        <v>　</v>
      </c>
      <c r="D14" s="18" t="str">
        <f ca="1">IF(INDIRECT("登録シート!K15")="","",INDIRECT("登録シート!K15"))</f>
        <v/>
      </c>
      <c r="F14" t="s">
        <v>93</v>
      </c>
      <c r="G14" t="str">
        <f>IF(計算シート!D17&lt;&gt;"",計算シート!$B17&amp;"_"&amp;計算シート!$D17,"_")</f>
        <v>_</v>
      </c>
      <c r="I14">
        <v>2</v>
      </c>
      <c r="J14" t="str">
        <f t="shared" ref="J14:J24" ca="1" si="5">IF(COUNTIF($A:$A,$G$2)&gt;=ROW(A2),INDEX(B:B,LARGE(INDEX(($A$1:$A$100=$G$2)*ROW($A$1:$A$100),),COUNTIF($A:$A,$G$2)-ROW(A2)+1)),"")</f>
        <v/>
      </c>
      <c r="K14" t="str">
        <f t="shared" ref="K14:K24" ca="1" si="6">IF(COUNTIF($A:$A,$G$2)&gt;=ROW(B2),INDEX(C:C,LARGE(INDEX(($A$1:$A$100=$G$2)*ROW($A$1:$A$100),),COUNTIF($A:$A,$G$2)-ROW(B2)+1)),"")</f>
        <v/>
      </c>
      <c r="L14" t="str">
        <f t="shared" ref="L14:L24" ca="1" si="7">IF(COUNTIF($A:$A,$G$2)&gt;=ROW(C2),INDEX(D:D,LARGE(INDEX(($A$1:$A$100=$G$2)*ROW($A$1:$A$100),),COUNTIF($A:$A,$G$2)-ROW(C2)+1)),"")</f>
        <v/>
      </c>
    </row>
    <row r="15" spans="1:12" x14ac:dyDescent="0.2">
      <c r="A15" t="str">
        <f ca="1">IF(INDIRECT("登録シート!C16")&lt;&gt;"",INDIRECT("登録シート!$B16")&amp;"_"&amp;INDIRECT("登録シート!$C16"),"")</f>
        <v/>
      </c>
      <c r="B15" t="str">
        <f ca="1">IF(INDIRECT("登録シート!$D16")="","",INDIRECT("登録シート!$D16"))</f>
        <v/>
      </c>
      <c r="C15" t="str">
        <f ca="1">INDIRECT("登録シート!$E16")&amp;"　"&amp;INDIRECT("登録シート!$F16")</f>
        <v>　</v>
      </c>
      <c r="D15" s="18" t="str">
        <f ca="1">IF(INDIRECT("登録シート!K16")="","",INDIRECT("登録シート!K16"))</f>
        <v/>
      </c>
      <c r="I15">
        <v>3</v>
      </c>
      <c r="J15" t="str">
        <f t="shared" ca="1" si="5"/>
        <v/>
      </c>
      <c r="K15" t="str">
        <f t="shared" ca="1" si="6"/>
        <v/>
      </c>
      <c r="L15" t="str">
        <f t="shared" ca="1" si="7"/>
        <v/>
      </c>
    </row>
    <row r="16" spans="1:12" x14ac:dyDescent="0.2">
      <c r="A16" t="str">
        <f ca="1">IF(INDIRECT("登録シート!C17")&lt;&gt;"",INDIRECT("登録シート!$B17")&amp;"_"&amp;INDIRECT("登録シート!$C17"),"")</f>
        <v/>
      </c>
      <c r="B16" t="str">
        <f ca="1">IF(INDIRECT("登録シート!$D17")="","",INDIRECT("登録シート!$D17"))</f>
        <v/>
      </c>
      <c r="C16" t="str">
        <f ca="1">INDIRECT("登録シート!$E17")&amp;"　"&amp;INDIRECT("登録シート!$F17")</f>
        <v>　</v>
      </c>
      <c r="D16" s="18" t="str">
        <f ca="1">IF(INDIRECT("登録シート!K17")="","",INDIRECT("登録シート!K17"))</f>
        <v/>
      </c>
      <c r="I16">
        <v>4</v>
      </c>
      <c r="J16" t="str">
        <f t="shared" ca="1" si="5"/>
        <v/>
      </c>
      <c r="K16" t="str">
        <f t="shared" ca="1" si="6"/>
        <v/>
      </c>
      <c r="L16" t="str">
        <f t="shared" ca="1" si="7"/>
        <v/>
      </c>
    </row>
    <row r="17" spans="1:12" x14ac:dyDescent="0.2">
      <c r="A17" t="str">
        <f ca="1">IF(INDIRECT("登録シート!C18")&lt;&gt;"",INDIRECT("登録シート!$B18")&amp;"_"&amp;INDIRECT("登録シート!$C18"),"")</f>
        <v/>
      </c>
      <c r="B17" t="str">
        <f ca="1">IF(INDIRECT("登録シート!$D18")="","",INDIRECT("登録シート!$D18"))</f>
        <v/>
      </c>
      <c r="C17" t="str">
        <f ca="1">INDIRECT("登録シート!$E18")&amp;"　"&amp;INDIRECT("登録シート!$F18")</f>
        <v>　</v>
      </c>
      <c r="D17" s="18" t="str">
        <f ca="1">IF(INDIRECT("登録シート!K18")="","",INDIRECT("登録シート!K18"))</f>
        <v/>
      </c>
      <c r="I17">
        <v>5</v>
      </c>
      <c r="J17" t="str">
        <f t="shared" ca="1" si="5"/>
        <v/>
      </c>
      <c r="K17" t="str">
        <f t="shared" ca="1" si="6"/>
        <v/>
      </c>
      <c r="L17" t="str">
        <f t="shared" ca="1" si="7"/>
        <v/>
      </c>
    </row>
    <row r="18" spans="1:12" x14ac:dyDescent="0.2">
      <c r="A18" t="str">
        <f ca="1">IF(INDIRECT("登録シート!C19")&lt;&gt;"",INDIRECT("登録シート!$B19")&amp;"_"&amp;INDIRECT("登録シート!$C19"),"")</f>
        <v/>
      </c>
      <c r="B18" t="str">
        <f ca="1">IF(INDIRECT("登録シート!$D19")="","",INDIRECT("登録シート!$D19"))</f>
        <v/>
      </c>
      <c r="C18" t="str">
        <f ca="1">INDIRECT("登録シート!$E19")&amp;"　"&amp;INDIRECT("登録シート!$F19")</f>
        <v>　</v>
      </c>
      <c r="D18" s="18" t="str">
        <f ca="1">IF(INDIRECT("登録シート!K19")="","",INDIRECT("登録シート!K19"))</f>
        <v/>
      </c>
      <c r="I18">
        <v>6</v>
      </c>
      <c r="J18" t="str">
        <f t="shared" ca="1" si="5"/>
        <v/>
      </c>
      <c r="K18" t="str">
        <f t="shared" ca="1" si="6"/>
        <v/>
      </c>
      <c r="L18" t="str">
        <f t="shared" ca="1" si="7"/>
        <v/>
      </c>
    </row>
    <row r="19" spans="1:12" x14ac:dyDescent="0.2">
      <c r="A19" t="str">
        <f ca="1">IF(INDIRECT("登録シート!C20")&lt;&gt;"",INDIRECT("登録シート!$B20")&amp;"_"&amp;INDIRECT("登録シート!$C20"),"")</f>
        <v/>
      </c>
      <c r="B19" t="str">
        <f ca="1">IF(INDIRECT("登録シート!$D20")="","",INDIRECT("登録シート!$D20"))</f>
        <v/>
      </c>
      <c r="C19" t="str">
        <f ca="1">INDIRECT("登録シート!$E20")&amp;"　"&amp;INDIRECT("登録シート!$F20")</f>
        <v>　</v>
      </c>
      <c r="D19" s="18" t="str">
        <f ca="1">IF(INDIRECT("登録シート!K20")="","",INDIRECT("登録シート!K20"))</f>
        <v/>
      </c>
      <c r="I19">
        <v>7</v>
      </c>
      <c r="J19" t="str">
        <f t="shared" ca="1" si="5"/>
        <v/>
      </c>
      <c r="K19" t="str">
        <f t="shared" ca="1" si="6"/>
        <v/>
      </c>
      <c r="L19" t="str">
        <f t="shared" ca="1" si="7"/>
        <v/>
      </c>
    </row>
    <row r="20" spans="1:12" x14ac:dyDescent="0.2">
      <c r="A20" t="str">
        <f ca="1">IF(INDIRECT("登録シート!C21")&lt;&gt;"",INDIRECT("登録シート!$B21")&amp;"_"&amp;INDIRECT("登録シート!$C21"),"")</f>
        <v/>
      </c>
      <c r="B20" t="str">
        <f ca="1">IF(INDIRECT("登録シート!$D21")="","",INDIRECT("登録シート!$D21"))</f>
        <v/>
      </c>
      <c r="C20" t="str">
        <f ca="1">INDIRECT("登録シート!$E21")&amp;"　"&amp;INDIRECT("登録シート!$F21")</f>
        <v>　</v>
      </c>
      <c r="D20" s="18" t="str">
        <f ca="1">IF(INDIRECT("登録シート!K21")="","",INDIRECT("登録シート!K21"))</f>
        <v/>
      </c>
      <c r="I20">
        <v>8</v>
      </c>
      <c r="J20" t="str">
        <f t="shared" ca="1" si="5"/>
        <v/>
      </c>
      <c r="K20" t="str">
        <f t="shared" ca="1" si="6"/>
        <v/>
      </c>
      <c r="L20" t="str">
        <f t="shared" ca="1" si="7"/>
        <v/>
      </c>
    </row>
    <row r="21" spans="1:12" x14ac:dyDescent="0.2">
      <c r="A21" t="str">
        <f ca="1">IF(INDIRECT("登録シート!C22")&lt;&gt;"",INDIRECT("登録シート!$B22")&amp;"_"&amp;INDIRECT("登録シート!$C22"),"")</f>
        <v/>
      </c>
      <c r="B21" t="str">
        <f ca="1">IF(INDIRECT("登録シート!$D22")="","",INDIRECT("登録シート!$D22"))</f>
        <v/>
      </c>
      <c r="C21" t="str">
        <f ca="1">INDIRECT("登録シート!$E22")&amp;"　"&amp;INDIRECT("登録シート!$F22")</f>
        <v>　</v>
      </c>
      <c r="D21" s="18" t="str">
        <f ca="1">IF(INDIRECT("登録シート!K22")="","",INDIRECT("登録シート!K22"))</f>
        <v/>
      </c>
      <c r="I21">
        <v>9</v>
      </c>
      <c r="J21" t="str">
        <f t="shared" ca="1" si="5"/>
        <v/>
      </c>
      <c r="K21" t="str">
        <f t="shared" ca="1" si="6"/>
        <v/>
      </c>
      <c r="L21" t="str">
        <f t="shared" ca="1" si="7"/>
        <v/>
      </c>
    </row>
    <row r="22" spans="1:12" x14ac:dyDescent="0.2">
      <c r="A22" t="str">
        <f ca="1">IF(INDIRECT("登録シート!C23")&lt;&gt;"",INDIRECT("登録シート!$B23")&amp;"_"&amp;INDIRECT("登録シート!$C23"),"")</f>
        <v/>
      </c>
      <c r="B22" t="str">
        <f ca="1">IF(INDIRECT("登録シート!$D23")="","",INDIRECT("登録シート!$D23"))</f>
        <v/>
      </c>
      <c r="C22" t="str">
        <f ca="1">INDIRECT("登録シート!$E23")&amp;"　"&amp;INDIRECT("登録シート!$F23")</f>
        <v>　</v>
      </c>
      <c r="D22" s="18" t="str">
        <f ca="1">IF(INDIRECT("登録シート!K23")="","",INDIRECT("登録シート!K23"))</f>
        <v/>
      </c>
      <c r="I22">
        <v>10</v>
      </c>
      <c r="J22" t="str">
        <f t="shared" ca="1" si="5"/>
        <v/>
      </c>
      <c r="K22" t="str">
        <f t="shared" ca="1" si="6"/>
        <v/>
      </c>
      <c r="L22" t="str">
        <f t="shared" ca="1" si="7"/>
        <v/>
      </c>
    </row>
    <row r="23" spans="1:12" x14ac:dyDescent="0.2">
      <c r="A23" t="str">
        <f ca="1">IF(INDIRECT("登録シート!C24")&lt;&gt;"",INDIRECT("登録シート!$B24")&amp;"_"&amp;INDIRECT("登録シート!$C24"),"")</f>
        <v/>
      </c>
      <c r="B23" t="str">
        <f ca="1">IF(INDIRECT("登録シート!$D24")="","",INDIRECT("登録シート!$D24"))</f>
        <v/>
      </c>
      <c r="C23" t="str">
        <f ca="1">INDIRECT("登録シート!$E24")&amp;"　"&amp;INDIRECT("登録シート!$F24")</f>
        <v>　</v>
      </c>
      <c r="D23" s="18" t="str">
        <f ca="1">IF(INDIRECT("登録シート!K24")="","",INDIRECT("登録シート!K24"))</f>
        <v/>
      </c>
      <c r="I23">
        <v>11</v>
      </c>
      <c r="J23" t="str">
        <f t="shared" ca="1" si="5"/>
        <v/>
      </c>
      <c r="K23" t="str">
        <f t="shared" ca="1" si="6"/>
        <v/>
      </c>
      <c r="L23" t="str">
        <f t="shared" ca="1" si="7"/>
        <v/>
      </c>
    </row>
    <row r="24" spans="1:12" x14ac:dyDescent="0.2">
      <c r="A24" t="str">
        <f ca="1">IF(INDIRECT("登録シート!C25")&lt;&gt;"",INDIRECT("登録シート!$B25")&amp;"_"&amp;INDIRECT("登録シート!$C25"),"")</f>
        <v/>
      </c>
      <c r="B24" t="str">
        <f ca="1">IF(INDIRECT("登録シート!$D25")="","",INDIRECT("登録シート!$D25"))</f>
        <v/>
      </c>
      <c r="C24" t="str">
        <f ca="1">INDIRECT("登録シート!$E25")&amp;"　"&amp;INDIRECT("登録シート!$F25")</f>
        <v>　</v>
      </c>
      <c r="D24" s="18" t="str">
        <f ca="1">IF(INDIRECT("登録シート!K25")="","",INDIRECT("登録シート!K25"))</f>
        <v/>
      </c>
      <c r="I24">
        <v>12</v>
      </c>
      <c r="J24" t="str">
        <f t="shared" ca="1" si="5"/>
        <v/>
      </c>
      <c r="K24" t="str">
        <f t="shared" ca="1" si="6"/>
        <v/>
      </c>
      <c r="L24" t="str">
        <f t="shared" ca="1" si="7"/>
        <v/>
      </c>
    </row>
    <row r="25" spans="1:12" x14ac:dyDescent="0.2">
      <c r="A25" t="str">
        <f ca="1">IF(INDIRECT("登録シート!C26")&lt;&gt;"",INDIRECT("登録シート!$B26")&amp;"_"&amp;INDIRECT("登録シート!$C26"),"")</f>
        <v/>
      </c>
      <c r="B25" t="str">
        <f ca="1">IF(INDIRECT("登録シート!$D26")="","",INDIRECT("登録シート!$D26"))</f>
        <v/>
      </c>
      <c r="C25" t="str">
        <f ca="1">INDIRECT("登録シート!$E26")&amp;"　"&amp;INDIRECT("登録シート!$F26")</f>
        <v>　</v>
      </c>
      <c r="D25" s="18" t="str">
        <f ca="1">IF(INDIRECT("登録シート!K26")="","",INDIRECT("登録シート!K26"))</f>
        <v/>
      </c>
      <c r="H25" t="str">
        <f>G3</f>
        <v>_</v>
      </c>
      <c r="I25">
        <v>1</v>
      </c>
      <c r="J25" t="str">
        <f ca="1">IF(COUNTIF($A:$A,$G$3)&gt;=ROW(A1),INDEX(B:B,LARGE(INDEX(($A$1:$A$100=$G$3)*ROW($A$1:$A$100),),COUNTIF($A:$A,$G$3)-ROW(A1)+1)),"")</f>
        <v/>
      </c>
      <c r="K25" t="str">
        <f t="shared" ref="K25:L25" ca="1" si="8">IF(COUNTIF($A:$A,$G$3)&gt;=ROW(B1),INDEX(C:C,LARGE(INDEX(($A$1:$A$100=$G$3)*ROW($A$1:$A$100),),COUNTIF($A:$A,$G$3)-ROW(B1)+1)),"")</f>
        <v/>
      </c>
      <c r="L25" t="str">
        <f t="shared" ca="1" si="8"/>
        <v/>
      </c>
    </row>
    <row r="26" spans="1:12" x14ac:dyDescent="0.2">
      <c r="A26" t="str">
        <f ca="1">IF(INDIRECT("登録シート!C27")&lt;&gt;"",INDIRECT("登録シート!$B27")&amp;"_"&amp;INDIRECT("登録シート!$C27"),"")</f>
        <v/>
      </c>
      <c r="B26" t="str">
        <f ca="1">IF(INDIRECT("登録シート!$D27")="","",INDIRECT("登録シート!$D27"))</f>
        <v/>
      </c>
      <c r="C26" t="str">
        <f ca="1">INDIRECT("登録シート!$E27")&amp;"　"&amp;INDIRECT("登録シート!$F27")</f>
        <v>　</v>
      </c>
      <c r="D26" s="18" t="str">
        <f ca="1">IF(INDIRECT("登録シート!K27")="","",INDIRECT("登録シート!K27"))</f>
        <v/>
      </c>
      <c r="I26">
        <v>2</v>
      </c>
      <c r="J26" t="str">
        <f t="shared" ref="J26:J36" ca="1" si="9">IF(COUNTIF($A:$A,$G$3)&gt;=ROW(A2),INDEX(B:B,LARGE(INDEX(($A$1:$A$100=$G$3)*ROW($A$1:$A$100),),COUNTIF($A:$A,$G$3)-ROW(A2)+1)),"")</f>
        <v/>
      </c>
      <c r="K26" t="str">
        <f t="shared" ref="K26:K36" ca="1" si="10">IF(COUNTIF($A:$A,$G$3)&gt;=ROW(B2),INDEX(C:C,LARGE(INDEX(($A$1:$A$100=$G$3)*ROW($A$1:$A$100),),COUNTIF($A:$A,$G$3)-ROW(B2)+1)),"")</f>
        <v/>
      </c>
      <c r="L26" t="str">
        <f t="shared" ref="L26:L36" ca="1" si="11">IF(COUNTIF($A:$A,$G$3)&gt;=ROW(C2),INDEX(D:D,LARGE(INDEX(($A$1:$A$100=$G$3)*ROW($A$1:$A$100),),COUNTIF($A:$A,$G$3)-ROW(C2)+1)),"")</f>
        <v/>
      </c>
    </row>
    <row r="27" spans="1:12" x14ac:dyDescent="0.2">
      <c r="A27" t="str">
        <f ca="1">IF(INDIRECT("登録シート!C28")&lt;&gt;"",INDIRECT("登録シート!$B28")&amp;"_"&amp;INDIRECT("登録シート!$C28"),"")</f>
        <v/>
      </c>
      <c r="B27" t="str">
        <f ca="1">IF(INDIRECT("登録シート!$D28")="","",INDIRECT("登録シート!$D28"))</f>
        <v/>
      </c>
      <c r="C27" t="str">
        <f ca="1">INDIRECT("登録シート!$E28")&amp;"　"&amp;INDIRECT("登録シート!$F28")</f>
        <v>　</v>
      </c>
      <c r="D27" s="18" t="str">
        <f ca="1">IF(INDIRECT("登録シート!K28")="","",INDIRECT("登録シート!K28"))</f>
        <v/>
      </c>
      <c r="I27">
        <v>3</v>
      </c>
      <c r="J27" t="str">
        <f t="shared" ca="1" si="9"/>
        <v/>
      </c>
      <c r="K27" t="str">
        <f t="shared" ca="1" si="10"/>
        <v/>
      </c>
      <c r="L27" t="str">
        <f t="shared" ca="1" si="11"/>
        <v/>
      </c>
    </row>
    <row r="28" spans="1:12" x14ac:dyDescent="0.2">
      <c r="A28" t="str">
        <f ca="1">IF(INDIRECT("登録シート!C29")&lt;&gt;"",INDIRECT("登録シート!$B29")&amp;"_"&amp;INDIRECT("登録シート!$C29"),"")</f>
        <v/>
      </c>
      <c r="B28" t="str">
        <f ca="1">IF(INDIRECT("登録シート!$D29")="","",INDIRECT("登録シート!$D29"))</f>
        <v/>
      </c>
      <c r="C28" t="str">
        <f ca="1">INDIRECT("登録シート!$E29")&amp;"　"&amp;INDIRECT("登録シート!$F29")</f>
        <v>　</v>
      </c>
      <c r="D28" s="18" t="str">
        <f ca="1">IF(INDIRECT("登録シート!K29")="","",INDIRECT("登録シート!K29"))</f>
        <v/>
      </c>
      <c r="I28">
        <v>4</v>
      </c>
      <c r="J28" t="str">
        <f t="shared" ca="1" si="9"/>
        <v/>
      </c>
      <c r="K28" t="str">
        <f t="shared" ca="1" si="10"/>
        <v/>
      </c>
      <c r="L28" t="str">
        <f t="shared" ca="1" si="11"/>
        <v/>
      </c>
    </row>
    <row r="29" spans="1:12" x14ac:dyDescent="0.2">
      <c r="A29" t="str">
        <f ca="1">IF(INDIRECT("登録シート!C30")&lt;&gt;"",INDIRECT("登録シート!$B30")&amp;"_"&amp;INDIRECT("登録シート!$C30"),"")</f>
        <v/>
      </c>
      <c r="B29" t="str">
        <f ca="1">IF(INDIRECT("登録シート!$D30")="","",INDIRECT("登録シート!$D30"))</f>
        <v/>
      </c>
      <c r="C29" t="str">
        <f ca="1">INDIRECT("登録シート!$E30")&amp;"　"&amp;INDIRECT("登録シート!$F30")</f>
        <v>　</v>
      </c>
      <c r="D29" s="18" t="str">
        <f ca="1">IF(INDIRECT("登録シート!K30")="","",INDIRECT("登録シート!K30"))</f>
        <v/>
      </c>
      <c r="I29">
        <v>5</v>
      </c>
      <c r="J29" t="str">
        <f t="shared" ca="1" si="9"/>
        <v/>
      </c>
      <c r="K29" t="str">
        <f t="shared" ca="1" si="10"/>
        <v/>
      </c>
      <c r="L29" t="str">
        <f t="shared" ca="1" si="11"/>
        <v/>
      </c>
    </row>
    <row r="30" spans="1:12" x14ac:dyDescent="0.2">
      <c r="A30" t="str">
        <f ca="1">IF(INDIRECT("登録シート!C31")&lt;&gt;"",INDIRECT("登録シート!$B31")&amp;"_"&amp;INDIRECT("登録シート!$C31"),"")</f>
        <v/>
      </c>
      <c r="B30" t="str">
        <f ca="1">IF(INDIRECT("登録シート!$D31")="","",INDIRECT("登録シート!$D31"))</f>
        <v/>
      </c>
      <c r="C30" t="str">
        <f ca="1">INDIRECT("登録シート!$E31")&amp;"　"&amp;INDIRECT("登録シート!$F31")</f>
        <v>　</v>
      </c>
      <c r="D30" s="18" t="str">
        <f ca="1">IF(INDIRECT("登録シート!K31")="","",INDIRECT("登録シート!K31"))</f>
        <v/>
      </c>
      <c r="I30">
        <v>6</v>
      </c>
      <c r="J30" t="str">
        <f t="shared" ca="1" si="9"/>
        <v/>
      </c>
      <c r="K30" t="str">
        <f t="shared" ca="1" si="10"/>
        <v/>
      </c>
      <c r="L30" t="str">
        <f t="shared" ca="1" si="11"/>
        <v/>
      </c>
    </row>
    <row r="31" spans="1:12" x14ac:dyDescent="0.2">
      <c r="A31" t="str">
        <f ca="1">IF(INDIRECT("登録シート!C32")&lt;&gt;"",INDIRECT("登録シート!$B32")&amp;"_"&amp;INDIRECT("登録シート!$C32"),"")</f>
        <v/>
      </c>
      <c r="B31" t="str">
        <f ca="1">IF(INDIRECT("登録シート!$D32")="","",INDIRECT("登録シート!$D32"))</f>
        <v/>
      </c>
      <c r="C31" t="str">
        <f ca="1">INDIRECT("登録シート!$E32")&amp;"　"&amp;INDIRECT("登録シート!$F32")</f>
        <v>　</v>
      </c>
      <c r="D31" s="18" t="str">
        <f ca="1">IF(INDIRECT("登録シート!K32")="","",INDIRECT("登録シート!K32"))</f>
        <v/>
      </c>
      <c r="I31">
        <v>7</v>
      </c>
      <c r="J31" t="str">
        <f t="shared" ca="1" si="9"/>
        <v/>
      </c>
      <c r="K31" t="str">
        <f t="shared" ca="1" si="10"/>
        <v/>
      </c>
      <c r="L31" t="str">
        <f t="shared" ca="1" si="11"/>
        <v/>
      </c>
    </row>
    <row r="32" spans="1:12" x14ac:dyDescent="0.2">
      <c r="A32" t="str">
        <f ca="1">IF(INDIRECT("登録シート!C33")&lt;&gt;"",INDIRECT("登録シート!$B33")&amp;"_"&amp;INDIRECT("登録シート!$C33"),"")</f>
        <v/>
      </c>
      <c r="B32" t="str">
        <f ca="1">IF(INDIRECT("登録シート!$D33")="","",INDIRECT("登録シート!$D33"))</f>
        <v/>
      </c>
      <c r="C32" t="str">
        <f ca="1">INDIRECT("登録シート!$E33")&amp;"　"&amp;INDIRECT("登録シート!$F33")</f>
        <v>　</v>
      </c>
      <c r="D32" s="18" t="str">
        <f ca="1">IF(INDIRECT("登録シート!K33")="","",INDIRECT("登録シート!K33"))</f>
        <v/>
      </c>
      <c r="I32">
        <v>8</v>
      </c>
      <c r="J32" t="str">
        <f t="shared" ca="1" si="9"/>
        <v/>
      </c>
      <c r="K32" t="str">
        <f t="shared" ca="1" si="10"/>
        <v/>
      </c>
      <c r="L32" t="str">
        <f t="shared" ca="1" si="11"/>
        <v/>
      </c>
    </row>
    <row r="33" spans="1:12" x14ac:dyDescent="0.2">
      <c r="A33" t="str">
        <f ca="1">IF(INDIRECT("登録シート!C34")&lt;&gt;"",INDIRECT("登録シート!$B34")&amp;"_"&amp;INDIRECT("登録シート!$C34"),"")</f>
        <v/>
      </c>
      <c r="B33" t="str">
        <f ca="1">IF(INDIRECT("登録シート!$D34")="","",INDIRECT("登録シート!$D34"))</f>
        <v/>
      </c>
      <c r="C33" t="str">
        <f ca="1">INDIRECT("登録シート!$E34")&amp;"　"&amp;INDIRECT("登録シート!$F34")</f>
        <v>　</v>
      </c>
      <c r="D33" s="18" t="str">
        <f ca="1">IF(INDIRECT("登録シート!K34")="","",INDIRECT("登録シート!K34"))</f>
        <v/>
      </c>
      <c r="I33">
        <v>9</v>
      </c>
      <c r="J33" t="str">
        <f t="shared" ca="1" si="9"/>
        <v/>
      </c>
      <c r="K33" t="str">
        <f t="shared" ca="1" si="10"/>
        <v/>
      </c>
      <c r="L33" t="str">
        <f t="shared" ca="1" si="11"/>
        <v/>
      </c>
    </row>
    <row r="34" spans="1:12" x14ac:dyDescent="0.2">
      <c r="A34" t="str">
        <f ca="1">IF(INDIRECT("登録シート!C35")&lt;&gt;"",INDIRECT("登録シート!$B35")&amp;"_"&amp;INDIRECT("登録シート!$C35"),"")</f>
        <v/>
      </c>
      <c r="B34" t="str">
        <f ca="1">IF(INDIRECT("登録シート!$D35")="","",INDIRECT("登録シート!$D35"))</f>
        <v/>
      </c>
      <c r="C34" t="str">
        <f ca="1">INDIRECT("登録シート!$E35")&amp;"　"&amp;INDIRECT("登録シート!$F35")</f>
        <v>　</v>
      </c>
      <c r="D34" s="18" t="str">
        <f ca="1">IF(INDIRECT("登録シート!K35")="","",INDIRECT("登録シート!K35"))</f>
        <v/>
      </c>
      <c r="I34">
        <v>10</v>
      </c>
      <c r="J34" t="str">
        <f t="shared" ca="1" si="9"/>
        <v/>
      </c>
      <c r="K34" t="str">
        <f t="shared" ca="1" si="10"/>
        <v/>
      </c>
      <c r="L34" t="str">
        <f t="shared" ca="1" si="11"/>
        <v/>
      </c>
    </row>
    <row r="35" spans="1:12" x14ac:dyDescent="0.2">
      <c r="A35" t="str">
        <f ca="1">IF(INDIRECT("登録シート!C36")&lt;&gt;"",INDIRECT("登録シート!$B36")&amp;"_"&amp;INDIRECT("登録シート!$C36"),"")</f>
        <v/>
      </c>
      <c r="B35" t="str">
        <f ca="1">IF(INDIRECT("登録シート!$D36")="","",INDIRECT("登録シート!$D36"))</f>
        <v/>
      </c>
      <c r="C35" t="str">
        <f ca="1">INDIRECT("登録シート!$E36")&amp;"　"&amp;INDIRECT("登録シート!$F36")</f>
        <v>　</v>
      </c>
      <c r="D35" s="18" t="str">
        <f ca="1">IF(INDIRECT("登録シート!K36")="","",INDIRECT("登録シート!K36"))</f>
        <v/>
      </c>
      <c r="I35">
        <v>11</v>
      </c>
      <c r="J35" t="str">
        <f t="shared" ca="1" si="9"/>
        <v/>
      </c>
      <c r="K35" t="str">
        <f t="shared" ca="1" si="10"/>
        <v/>
      </c>
      <c r="L35" t="str">
        <f t="shared" ca="1" si="11"/>
        <v/>
      </c>
    </row>
    <row r="36" spans="1:12" x14ac:dyDescent="0.2">
      <c r="A36" t="str">
        <f ca="1">IF(INDIRECT("登録シート!C37")&lt;&gt;"",INDIRECT("登録シート!$B37")&amp;"_"&amp;INDIRECT("登録シート!$C37"),"")</f>
        <v/>
      </c>
      <c r="B36" t="str">
        <f ca="1">IF(INDIRECT("登録シート!$D37")="","",INDIRECT("登録シート!$D37"))</f>
        <v/>
      </c>
      <c r="C36" t="str">
        <f ca="1">INDIRECT("登録シート!$E37")&amp;"　"&amp;INDIRECT("登録シート!$F37")</f>
        <v>　</v>
      </c>
      <c r="D36" s="18" t="str">
        <f ca="1">IF(INDIRECT("登録シート!K37")="","",INDIRECT("登録シート!K37"))</f>
        <v/>
      </c>
      <c r="I36">
        <v>12</v>
      </c>
      <c r="J36" t="str">
        <f t="shared" ca="1" si="9"/>
        <v/>
      </c>
      <c r="K36" t="str">
        <f t="shared" ca="1" si="10"/>
        <v/>
      </c>
      <c r="L36" t="str">
        <f t="shared" ca="1" si="11"/>
        <v/>
      </c>
    </row>
    <row r="37" spans="1:12" x14ac:dyDescent="0.2">
      <c r="A37" t="str">
        <f ca="1">IF(INDIRECT("登録シート!C38")&lt;&gt;"",INDIRECT("登録シート!$B38")&amp;"_"&amp;INDIRECT("登録シート!$C38"),"")</f>
        <v/>
      </c>
      <c r="B37" t="str">
        <f ca="1">IF(INDIRECT("登録シート!$D38")="","",INDIRECT("登録シート!$D38"))</f>
        <v/>
      </c>
      <c r="C37" t="str">
        <f ca="1">INDIRECT("登録シート!$E38")&amp;"　"&amp;INDIRECT("登録シート!$F38")</f>
        <v>　</v>
      </c>
      <c r="D37" s="18" t="str">
        <f ca="1">IF(INDIRECT("登録シート!K38")="","",INDIRECT("登録シート!K38"))</f>
        <v/>
      </c>
      <c r="H37" t="str">
        <f>G4</f>
        <v>_</v>
      </c>
      <c r="I37">
        <v>1</v>
      </c>
      <c r="J37" t="str">
        <f ca="1">IF(COUNTIF($A:$A,$G$4)&gt;=ROW(A1),INDEX(B:B,LARGE(INDEX(($A$1:$A$100=$G$4)*ROW($A$1:$A$100),),COUNTIF($A:$A,$G$4)-ROW(A1)+1)),"")</f>
        <v/>
      </c>
      <c r="K37" t="str">
        <f t="shared" ref="K37:L37" ca="1" si="12">IF(COUNTIF($A:$A,$G$4)&gt;=ROW(B1),INDEX(C:C,LARGE(INDEX(($A$1:$A$100=$G$4)*ROW($A$1:$A$100),),COUNTIF($A:$A,$G$4)-ROW(B1)+1)),"")</f>
        <v/>
      </c>
      <c r="L37" t="str">
        <f t="shared" ca="1" si="12"/>
        <v/>
      </c>
    </row>
    <row r="38" spans="1:12" x14ac:dyDescent="0.2">
      <c r="A38" t="str">
        <f ca="1">IF(INDIRECT("登録シート!C39")&lt;&gt;"",INDIRECT("登録シート!$B39")&amp;"_"&amp;INDIRECT("登録シート!$C39"),"")</f>
        <v/>
      </c>
      <c r="B38" t="str">
        <f ca="1">IF(INDIRECT("登録シート!$D39")="","",INDIRECT("登録シート!$D39"))</f>
        <v/>
      </c>
      <c r="C38" t="str">
        <f ca="1">INDIRECT("登録シート!$E39")&amp;"　"&amp;INDIRECT("登録シート!$F39")</f>
        <v>　</v>
      </c>
      <c r="D38" s="18" t="str">
        <f ca="1">IF(INDIRECT("登録シート!K39")="","",INDIRECT("登録シート!K39"))</f>
        <v/>
      </c>
      <c r="I38">
        <v>2</v>
      </c>
      <c r="J38" t="str">
        <f t="shared" ref="J38:J48" ca="1" si="13">IF(COUNTIF($A:$A,$G$4)&gt;=ROW(A2),INDEX(B:B,LARGE(INDEX(($A$1:$A$100=$G$4)*ROW($A$1:$A$100),),COUNTIF($A:$A,$G$4)-ROW(A2)+1)),"")</f>
        <v/>
      </c>
      <c r="K38" t="str">
        <f t="shared" ref="K38:K48" ca="1" si="14">IF(COUNTIF($A:$A,$G$4)&gt;=ROW(B2),INDEX(C:C,LARGE(INDEX(($A$1:$A$100=$G$4)*ROW($A$1:$A$100),),COUNTIF($A:$A,$G$4)-ROW(B2)+1)),"")</f>
        <v/>
      </c>
      <c r="L38" t="str">
        <f t="shared" ref="L38:L48" ca="1" si="15">IF(COUNTIF($A:$A,$G$4)&gt;=ROW(C2),INDEX(D:D,LARGE(INDEX(($A$1:$A$100=$G$4)*ROW($A$1:$A$100),),COUNTIF($A:$A,$G$4)-ROW(C2)+1)),"")</f>
        <v/>
      </c>
    </row>
    <row r="39" spans="1:12" x14ac:dyDescent="0.2">
      <c r="A39" t="str">
        <f ca="1">IF(INDIRECT("登録シート!C40")&lt;&gt;"",INDIRECT("登録シート!$B40")&amp;"_"&amp;INDIRECT("登録シート!$C40"),"")</f>
        <v/>
      </c>
      <c r="B39" t="str">
        <f ca="1">IF(INDIRECT("登録シート!$D40")="","",INDIRECT("登録シート!$D40"))</f>
        <v/>
      </c>
      <c r="C39" t="str">
        <f ca="1">INDIRECT("登録シート!$E40")&amp;"　"&amp;INDIRECT("登録シート!$F40")</f>
        <v>　</v>
      </c>
      <c r="D39" s="18" t="str">
        <f ca="1">IF(INDIRECT("登録シート!K40")="","",INDIRECT("登録シート!K40"))</f>
        <v/>
      </c>
      <c r="I39">
        <v>3</v>
      </c>
      <c r="J39" t="str">
        <f t="shared" ca="1" si="13"/>
        <v/>
      </c>
      <c r="K39" t="str">
        <f t="shared" ca="1" si="14"/>
        <v/>
      </c>
      <c r="L39" t="str">
        <f t="shared" ca="1" si="15"/>
        <v/>
      </c>
    </row>
    <row r="40" spans="1:12" x14ac:dyDescent="0.2">
      <c r="A40" t="str">
        <f ca="1">IF(INDIRECT("登録シート!C41")&lt;&gt;"",INDIRECT("登録シート!$B41")&amp;"_"&amp;INDIRECT("登録シート!$C41"),"")</f>
        <v/>
      </c>
      <c r="B40" t="str">
        <f ca="1">IF(INDIRECT("登録シート!$D41")="","",INDIRECT("登録シート!$D41"))</f>
        <v/>
      </c>
      <c r="C40" t="str">
        <f ca="1">INDIRECT("登録シート!$E41")&amp;"　"&amp;INDIRECT("登録シート!$F41")</f>
        <v>　</v>
      </c>
      <c r="D40" s="18" t="str">
        <f ca="1">IF(INDIRECT("登録シート!K41")="","",INDIRECT("登録シート!K41"))</f>
        <v/>
      </c>
      <c r="I40">
        <v>4</v>
      </c>
      <c r="J40" t="str">
        <f t="shared" ca="1" si="13"/>
        <v/>
      </c>
      <c r="K40" t="str">
        <f t="shared" ca="1" si="14"/>
        <v/>
      </c>
      <c r="L40" t="str">
        <f t="shared" ca="1" si="15"/>
        <v/>
      </c>
    </row>
    <row r="41" spans="1:12" x14ac:dyDescent="0.2">
      <c r="A41" t="str">
        <f ca="1">IF(INDIRECT("登録シート!C42")&lt;&gt;"",INDIRECT("登録シート!$B42")&amp;"_"&amp;INDIRECT("登録シート!$C42"),"")</f>
        <v/>
      </c>
      <c r="B41" t="str">
        <f ca="1">IF(INDIRECT("登録シート!$D42")="","",INDIRECT("登録シート!$D42"))</f>
        <v/>
      </c>
      <c r="C41" t="str">
        <f ca="1">INDIRECT("登録シート!$E42")&amp;"　"&amp;INDIRECT("登録シート!$F42")</f>
        <v>　</v>
      </c>
      <c r="D41" s="18" t="str">
        <f ca="1">IF(INDIRECT("登録シート!K42")="","",INDIRECT("登録シート!K42"))</f>
        <v/>
      </c>
      <c r="I41">
        <v>5</v>
      </c>
      <c r="J41" t="str">
        <f t="shared" ca="1" si="13"/>
        <v/>
      </c>
      <c r="K41" t="str">
        <f t="shared" ca="1" si="14"/>
        <v/>
      </c>
      <c r="L41" t="str">
        <f t="shared" ca="1" si="15"/>
        <v/>
      </c>
    </row>
    <row r="42" spans="1:12" x14ac:dyDescent="0.2">
      <c r="A42" t="str">
        <f ca="1">IF(INDIRECT("登録シート!C43")&lt;&gt;"",INDIRECT("登録シート!$B43")&amp;"_"&amp;INDIRECT("登録シート!$C43"),"")</f>
        <v/>
      </c>
      <c r="B42" t="str">
        <f ca="1">IF(INDIRECT("登録シート!$D43")="","",INDIRECT("登録シート!$D43"))</f>
        <v/>
      </c>
      <c r="C42" t="str">
        <f ca="1">INDIRECT("登録シート!$E43")&amp;"　"&amp;INDIRECT("登録シート!$F43")</f>
        <v>　</v>
      </c>
      <c r="D42" s="18" t="str">
        <f ca="1">IF(INDIRECT("登録シート!K43")="","",INDIRECT("登録シート!K43"))</f>
        <v/>
      </c>
      <c r="I42">
        <v>6</v>
      </c>
      <c r="J42" t="str">
        <f t="shared" ca="1" si="13"/>
        <v/>
      </c>
      <c r="K42" t="str">
        <f t="shared" ca="1" si="14"/>
        <v/>
      </c>
      <c r="L42" t="str">
        <f t="shared" ca="1" si="15"/>
        <v/>
      </c>
    </row>
    <row r="43" spans="1:12" x14ac:dyDescent="0.2">
      <c r="A43" t="str">
        <f ca="1">IF(INDIRECT("登録シート!C44")&lt;&gt;"",INDIRECT("登録シート!$B44")&amp;"_"&amp;INDIRECT("登録シート!$C44"),"")</f>
        <v/>
      </c>
      <c r="B43" t="str">
        <f ca="1">IF(INDIRECT("登録シート!$D44")="","",INDIRECT("登録シート!$D44"))</f>
        <v/>
      </c>
      <c r="C43" t="str">
        <f ca="1">INDIRECT("登録シート!$E44")&amp;"　"&amp;INDIRECT("登録シート!$F44")</f>
        <v>　</v>
      </c>
      <c r="D43" s="18" t="str">
        <f ca="1">IF(INDIRECT("登録シート!K44")="","",INDIRECT("登録シート!K44"))</f>
        <v/>
      </c>
      <c r="I43">
        <v>7</v>
      </c>
      <c r="J43" t="str">
        <f t="shared" ca="1" si="13"/>
        <v/>
      </c>
      <c r="K43" t="str">
        <f t="shared" ca="1" si="14"/>
        <v/>
      </c>
      <c r="L43" t="str">
        <f t="shared" ca="1" si="15"/>
        <v/>
      </c>
    </row>
    <row r="44" spans="1:12" x14ac:dyDescent="0.2">
      <c r="A44" t="str">
        <f ca="1">IF(INDIRECT("登録シート!C45")&lt;&gt;"",INDIRECT("登録シート!$B45")&amp;"_"&amp;INDIRECT("登録シート!$C45"),"")</f>
        <v/>
      </c>
      <c r="B44" t="str">
        <f ca="1">IF(INDIRECT("登録シート!$D45")="","",INDIRECT("登録シート!$D45"))</f>
        <v/>
      </c>
      <c r="C44" t="str">
        <f ca="1">INDIRECT("登録シート!$E45")&amp;"　"&amp;INDIRECT("登録シート!$F45")</f>
        <v>　</v>
      </c>
      <c r="D44" s="18" t="str">
        <f ca="1">IF(INDIRECT("登録シート!K45")="","",INDIRECT("登録シート!K45"))</f>
        <v/>
      </c>
      <c r="I44">
        <v>8</v>
      </c>
      <c r="J44" t="str">
        <f t="shared" ca="1" si="13"/>
        <v/>
      </c>
      <c r="K44" t="str">
        <f t="shared" ca="1" si="14"/>
        <v/>
      </c>
      <c r="L44" t="str">
        <f t="shared" ca="1" si="15"/>
        <v/>
      </c>
    </row>
    <row r="45" spans="1:12" x14ac:dyDescent="0.2">
      <c r="A45" t="str">
        <f ca="1">IF(INDIRECT("登録シート!C46")&lt;&gt;"",INDIRECT("登録シート!$B46")&amp;"_"&amp;INDIRECT("登録シート!$C46"),"")</f>
        <v/>
      </c>
      <c r="B45" t="str">
        <f ca="1">IF(INDIRECT("登録シート!$D46")="","",INDIRECT("登録シート!$D46"))</f>
        <v/>
      </c>
      <c r="C45" t="str">
        <f ca="1">INDIRECT("登録シート!$E46")&amp;"　"&amp;INDIRECT("登録シート!$F46")</f>
        <v>　</v>
      </c>
      <c r="D45" s="18" t="str">
        <f ca="1">IF(INDIRECT("登録シート!K46")="","",INDIRECT("登録シート!K46"))</f>
        <v/>
      </c>
      <c r="I45">
        <v>9</v>
      </c>
      <c r="J45" t="str">
        <f t="shared" ca="1" si="13"/>
        <v/>
      </c>
      <c r="K45" t="str">
        <f t="shared" ca="1" si="14"/>
        <v/>
      </c>
      <c r="L45" t="str">
        <f t="shared" ca="1" si="15"/>
        <v/>
      </c>
    </row>
    <row r="46" spans="1:12" x14ac:dyDescent="0.2">
      <c r="A46" t="str">
        <f ca="1">IF(INDIRECT("登録シート!C47")&lt;&gt;"",INDIRECT("登録シート!$B47")&amp;"_"&amp;INDIRECT("登録シート!$C47"),"")</f>
        <v/>
      </c>
      <c r="B46" t="str">
        <f ca="1">IF(INDIRECT("登録シート!$D47")="","",INDIRECT("登録シート!$D47"))</f>
        <v/>
      </c>
      <c r="C46" t="str">
        <f ca="1">INDIRECT("登録シート!$E47")&amp;"　"&amp;INDIRECT("登録シート!$F47")</f>
        <v>　</v>
      </c>
      <c r="D46" s="18" t="str">
        <f ca="1">IF(INDIRECT("登録シート!K47")="","",INDIRECT("登録シート!K47"))</f>
        <v/>
      </c>
      <c r="I46">
        <v>10</v>
      </c>
      <c r="J46" t="str">
        <f t="shared" ca="1" si="13"/>
        <v/>
      </c>
      <c r="K46" t="str">
        <f t="shared" ca="1" si="14"/>
        <v/>
      </c>
      <c r="L46" t="str">
        <f t="shared" ca="1" si="15"/>
        <v/>
      </c>
    </row>
    <row r="47" spans="1:12" x14ac:dyDescent="0.2">
      <c r="A47" t="str">
        <f ca="1">IF(INDIRECT("登録シート!C48")&lt;&gt;"",INDIRECT("登録シート!$B48")&amp;"_"&amp;INDIRECT("登録シート!$C48"),"")</f>
        <v/>
      </c>
      <c r="B47" t="str">
        <f ca="1">IF(INDIRECT("登録シート!$D48")="","",INDIRECT("登録シート!$D48"))</f>
        <v/>
      </c>
      <c r="C47" t="str">
        <f ca="1">INDIRECT("登録シート!$E48")&amp;"　"&amp;INDIRECT("登録シート!$F48")</f>
        <v>　</v>
      </c>
      <c r="D47" s="18" t="str">
        <f ca="1">IF(INDIRECT("登録シート!K48")="","",INDIRECT("登録シート!K48"))</f>
        <v/>
      </c>
      <c r="I47">
        <v>11</v>
      </c>
      <c r="J47" t="str">
        <f t="shared" ca="1" si="13"/>
        <v/>
      </c>
      <c r="K47" t="str">
        <f t="shared" ca="1" si="14"/>
        <v/>
      </c>
      <c r="L47" t="str">
        <f t="shared" ca="1" si="15"/>
        <v/>
      </c>
    </row>
    <row r="48" spans="1:12" x14ac:dyDescent="0.2">
      <c r="A48" t="str">
        <f ca="1">IF(INDIRECT("登録シート!C49")&lt;&gt;"",INDIRECT("登録シート!$B49")&amp;"_"&amp;INDIRECT("登録シート!$C49"),"")</f>
        <v/>
      </c>
      <c r="B48" t="str">
        <f ca="1">IF(INDIRECT("登録シート!$D49")="","",INDIRECT("登録シート!$D49"))</f>
        <v/>
      </c>
      <c r="C48" t="str">
        <f ca="1">INDIRECT("登録シート!$E49")&amp;"　"&amp;INDIRECT("登録シート!$F49")</f>
        <v>　</v>
      </c>
      <c r="D48" s="18" t="str">
        <f ca="1">IF(INDIRECT("登録シート!K49")="","",INDIRECT("登録シート!K49"))</f>
        <v/>
      </c>
      <c r="I48">
        <v>12</v>
      </c>
      <c r="J48" t="str">
        <f t="shared" ca="1" si="13"/>
        <v/>
      </c>
      <c r="K48" t="str">
        <f t="shared" ca="1" si="14"/>
        <v/>
      </c>
      <c r="L48" t="str">
        <f t="shared" ca="1" si="15"/>
        <v/>
      </c>
    </row>
    <row r="49" spans="1:12" x14ac:dyDescent="0.2">
      <c r="A49" t="str">
        <f ca="1">IF(INDIRECT("登録シート!C50")&lt;&gt;"",INDIRECT("登録シート!$B50")&amp;"_"&amp;INDIRECT("登録シート!$C50"),"")</f>
        <v/>
      </c>
      <c r="B49" t="str">
        <f ca="1">IF(INDIRECT("登録シート!$D50")="","",INDIRECT("登録シート!$D50"))</f>
        <v/>
      </c>
      <c r="C49" t="str">
        <f ca="1">INDIRECT("登録シート!$E50")&amp;"　"&amp;INDIRECT("登録シート!$F50")</f>
        <v>　</v>
      </c>
      <c r="D49" s="18" t="str">
        <f ca="1">IF(INDIRECT("登録シート!K50")="","",INDIRECT("登録シート!K50"))</f>
        <v/>
      </c>
      <c r="H49" t="str">
        <f>G5</f>
        <v>_</v>
      </c>
      <c r="I49">
        <v>1</v>
      </c>
      <c r="J49" t="str">
        <f ca="1">IF(COUNTIF($A:$A,$G$5)&gt;=ROW(A1),INDEX(B:B,LARGE(INDEX(($A$1:$A$100=$G$5)*ROW($A$1:$A$100),),COUNTIF($A:$A,$G$5)-ROW(A1)+1)),"")</f>
        <v/>
      </c>
      <c r="K49" t="str">
        <f t="shared" ref="K49:L49" ca="1" si="16">IF(COUNTIF($A:$A,$G$5)&gt;=ROW(B1),INDEX(C:C,LARGE(INDEX(($A$1:$A$100=$G$5)*ROW($A$1:$A$100),),COUNTIF($A:$A,$G$5)-ROW(B1)+1)),"")</f>
        <v/>
      </c>
      <c r="L49" t="str">
        <f t="shared" ca="1" si="16"/>
        <v/>
      </c>
    </row>
    <row r="50" spans="1:12" x14ac:dyDescent="0.2">
      <c r="A50" t="str">
        <f ca="1">IF(INDIRECT("登録シート!C51")&lt;&gt;"",INDIRECT("登録シート!$B51")&amp;"_"&amp;INDIRECT("登録シート!$C51"),"")</f>
        <v/>
      </c>
      <c r="B50" t="str">
        <f ca="1">IF(INDIRECT("登録シート!$D51")="","",INDIRECT("登録シート!$D51"))</f>
        <v/>
      </c>
      <c r="C50" t="str">
        <f ca="1">INDIRECT("登録シート!$E51")&amp;"　"&amp;INDIRECT("登録シート!$F51")</f>
        <v>　</v>
      </c>
      <c r="D50" s="18" t="str">
        <f ca="1">IF(INDIRECT("登録シート!K51")="","",INDIRECT("登録シート!K51"))</f>
        <v/>
      </c>
      <c r="I50">
        <v>2</v>
      </c>
      <c r="J50" t="str">
        <f t="shared" ref="J50:J60" ca="1" si="17">IF(COUNTIF($A:$A,$G$5)&gt;=ROW(A2),INDEX(B:B,LARGE(INDEX(($A$1:$A$100=$G$5)*ROW($A$1:$A$100),),COUNTIF($A:$A,$G$5)-ROW(A2)+1)),"")</f>
        <v/>
      </c>
      <c r="K50" t="str">
        <f t="shared" ref="K50:K60" ca="1" si="18">IF(COUNTIF($A:$A,$G$5)&gt;=ROW(B2),INDEX(C:C,LARGE(INDEX(($A$1:$A$100=$G$5)*ROW($A$1:$A$100),),COUNTIF($A:$A,$G$5)-ROW(B2)+1)),"")</f>
        <v/>
      </c>
      <c r="L50" t="str">
        <f t="shared" ref="L50:L60" ca="1" si="19">IF(COUNTIF($A:$A,$G$5)&gt;=ROW(C2),INDEX(D:D,LARGE(INDEX(($A$1:$A$100=$G$5)*ROW($A$1:$A$100),),COUNTIF($A:$A,$G$5)-ROW(C2)+1)),"")</f>
        <v/>
      </c>
    </row>
    <row r="51" spans="1:12" x14ac:dyDescent="0.2">
      <c r="A51" t="str">
        <f ca="1">IF(INDIRECT("登録シート!C52")&lt;&gt;"",INDIRECT("登録シート!$B52")&amp;"_"&amp;INDIRECT("登録シート!$C52"),"")</f>
        <v/>
      </c>
      <c r="B51" t="str">
        <f ca="1">IF(INDIRECT("登録シート!$D52")="","",INDIRECT("登録シート!$D52"))</f>
        <v/>
      </c>
      <c r="C51" t="str">
        <f ca="1">INDIRECT("登録シート!$E52")&amp;"　"&amp;INDIRECT("登録シート!$F52")</f>
        <v>　</v>
      </c>
      <c r="D51" s="18" t="str">
        <f ca="1">IF(INDIRECT("登録シート!K52")="","",INDIRECT("登録シート!K52"))</f>
        <v/>
      </c>
      <c r="I51">
        <v>3</v>
      </c>
      <c r="J51" t="str">
        <f t="shared" ca="1" si="17"/>
        <v/>
      </c>
      <c r="K51" t="str">
        <f t="shared" ca="1" si="18"/>
        <v/>
      </c>
      <c r="L51" t="str">
        <f t="shared" ca="1" si="19"/>
        <v/>
      </c>
    </row>
    <row r="52" spans="1:12" x14ac:dyDescent="0.2">
      <c r="A52" t="str">
        <f ca="1">IF(INDIRECT("登録シート!C53")&lt;&gt;"",INDIRECT("登録シート!$B53")&amp;"_"&amp;INDIRECT("登録シート!$C53"),"")</f>
        <v/>
      </c>
      <c r="B52" t="str">
        <f ca="1">IF(INDIRECT("登録シート!$D53")="","",INDIRECT("登録シート!$D53"))</f>
        <v/>
      </c>
      <c r="C52" t="str">
        <f ca="1">INDIRECT("登録シート!$E53")&amp;"　"&amp;INDIRECT("登録シート!$F53")</f>
        <v>　</v>
      </c>
      <c r="D52" s="18" t="str">
        <f ca="1">IF(INDIRECT("登録シート!K53")="","",INDIRECT("登録シート!K53"))</f>
        <v/>
      </c>
      <c r="I52">
        <v>4</v>
      </c>
      <c r="J52" t="str">
        <f t="shared" ca="1" si="17"/>
        <v/>
      </c>
      <c r="K52" t="str">
        <f t="shared" ca="1" si="18"/>
        <v/>
      </c>
      <c r="L52" t="str">
        <f t="shared" ca="1" si="19"/>
        <v/>
      </c>
    </row>
    <row r="53" spans="1:12" x14ac:dyDescent="0.2">
      <c r="A53" t="str">
        <f ca="1">IF(INDIRECT("登録シート!C54")&lt;&gt;"",INDIRECT("登録シート!$B54")&amp;"_"&amp;INDIRECT("登録シート!$C54"),"")</f>
        <v/>
      </c>
      <c r="B53" t="str">
        <f ca="1">IF(INDIRECT("登録シート!$D54")="","",INDIRECT("登録シート!$D54"))</f>
        <v/>
      </c>
      <c r="C53" t="str">
        <f ca="1">INDIRECT("登録シート!$E54")&amp;"　"&amp;INDIRECT("登録シート!$F54")</f>
        <v>　</v>
      </c>
      <c r="D53" s="18" t="str">
        <f ca="1">IF(INDIRECT("登録シート!K54")="","",INDIRECT("登録シート!K54"))</f>
        <v/>
      </c>
      <c r="I53">
        <v>5</v>
      </c>
      <c r="J53" t="str">
        <f t="shared" ca="1" si="17"/>
        <v/>
      </c>
      <c r="K53" t="str">
        <f t="shared" ca="1" si="18"/>
        <v/>
      </c>
      <c r="L53" t="str">
        <f t="shared" ca="1" si="19"/>
        <v/>
      </c>
    </row>
    <row r="54" spans="1:12" x14ac:dyDescent="0.2">
      <c r="A54" t="str">
        <f ca="1">IF(INDIRECT("登録シート!C55")&lt;&gt;"",INDIRECT("登録シート!$B55")&amp;"_"&amp;INDIRECT("登録シート!$C55"),"")</f>
        <v/>
      </c>
      <c r="B54" t="str">
        <f ca="1">IF(INDIRECT("登録シート!$D55")="","",INDIRECT("登録シート!$D55"))</f>
        <v/>
      </c>
      <c r="C54" t="str">
        <f ca="1">INDIRECT("登録シート!$E55")&amp;"　"&amp;INDIRECT("登録シート!$F55")</f>
        <v>　</v>
      </c>
      <c r="D54" s="18" t="str">
        <f ca="1">IF(INDIRECT("登録シート!K55")="","",INDIRECT("登録シート!K55"))</f>
        <v/>
      </c>
      <c r="I54">
        <v>6</v>
      </c>
      <c r="J54" t="str">
        <f t="shared" ca="1" si="17"/>
        <v/>
      </c>
      <c r="K54" t="str">
        <f t="shared" ca="1" si="18"/>
        <v/>
      </c>
      <c r="L54" t="str">
        <f t="shared" ca="1" si="19"/>
        <v/>
      </c>
    </row>
    <row r="55" spans="1:12" x14ac:dyDescent="0.2">
      <c r="A55" t="str">
        <f ca="1">IF(INDIRECT("登録シート!C56")&lt;&gt;"",INDIRECT("登録シート!$B56")&amp;"_"&amp;INDIRECT("登録シート!$C56"),"")</f>
        <v/>
      </c>
      <c r="B55" t="str">
        <f ca="1">IF(INDIRECT("登録シート!$D56")="","",INDIRECT("登録シート!$D56"))</f>
        <v/>
      </c>
      <c r="C55" t="str">
        <f ca="1">INDIRECT("登録シート!$E56")&amp;"　"&amp;INDIRECT("登録シート!$F56")</f>
        <v>　</v>
      </c>
      <c r="D55" s="18" t="str">
        <f ca="1">IF(INDIRECT("登録シート!K56")="","",INDIRECT("登録シート!K56"))</f>
        <v/>
      </c>
      <c r="I55">
        <v>7</v>
      </c>
      <c r="J55" t="str">
        <f t="shared" ca="1" si="17"/>
        <v/>
      </c>
      <c r="K55" t="str">
        <f t="shared" ca="1" si="18"/>
        <v/>
      </c>
      <c r="L55" t="str">
        <f t="shared" ca="1" si="19"/>
        <v/>
      </c>
    </row>
    <row r="56" spans="1:12" x14ac:dyDescent="0.2">
      <c r="A56" t="str">
        <f ca="1">IF(INDIRECT("登録シート!C57")&lt;&gt;"",INDIRECT("登録シート!$B57")&amp;"_"&amp;INDIRECT("登録シート!$C57"),"")</f>
        <v/>
      </c>
      <c r="B56" t="str">
        <f ca="1">IF(INDIRECT("登録シート!$D57")="","",INDIRECT("登録シート!$D57"))</f>
        <v/>
      </c>
      <c r="C56" t="str">
        <f ca="1">INDIRECT("登録シート!$E57")&amp;"　"&amp;INDIRECT("登録シート!$F57")</f>
        <v>　</v>
      </c>
      <c r="D56" s="18" t="str">
        <f ca="1">IF(INDIRECT("登録シート!K57")="","",INDIRECT("登録シート!K57"))</f>
        <v/>
      </c>
      <c r="I56">
        <v>8</v>
      </c>
      <c r="J56" t="str">
        <f t="shared" ca="1" si="17"/>
        <v/>
      </c>
      <c r="K56" t="str">
        <f t="shared" ca="1" si="18"/>
        <v/>
      </c>
      <c r="L56" t="str">
        <f t="shared" ca="1" si="19"/>
        <v/>
      </c>
    </row>
    <row r="57" spans="1:12" x14ac:dyDescent="0.2">
      <c r="A57" t="str">
        <f ca="1">IF(INDIRECT("登録シート!C58")&lt;&gt;"",INDIRECT("登録シート!$B58")&amp;"_"&amp;INDIRECT("登録シート!$C58"),"")</f>
        <v/>
      </c>
      <c r="B57" t="str">
        <f ca="1">IF(INDIRECT("登録シート!$D58")="","",INDIRECT("登録シート!$D58"))</f>
        <v/>
      </c>
      <c r="C57" t="str">
        <f ca="1">INDIRECT("登録シート!$E58")&amp;"　"&amp;INDIRECT("登録シート!$F58")</f>
        <v>　</v>
      </c>
      <c r="D57" s="18" t="str">
        <f ca="1">IF(INDIRECT("登録シート!K58")="","",INDIRECT("登録シート!K58"))</f>
        <v/>
      </c>
      <c r="I57">
        <v>9</v>
      </c>
      <c r="J57" t="str">
        <f t="shared" ca="1" si="17"/>
        <v/>
      </c>
      <c r="K57" t="str">
        <f t="shared" ca="1" si="18"/>
        <v/>
      </c>
      <c r="L57" t="str">
        <f t="shared" ca="1" si="19"/>
        <v/>
      </c>
    </row>
    <row r="58" spans="1:12" x14ac:dyDescent="0.2">
      <c r="A58" t="str">
        <f ca="1">IF(INDIRECT("登録シート!C59")&lt;&gt;"",INDIRECT("登録シート!$B59")&amp;"_"&amp;INDIRECT("登録シート!$C59"),"")</f>
        <v/>
      </c>
      <c r="B58" t="str">
        <f ca="1">IF(INDIRECT("登録シート!$D59")="","",INDIRECT("登録シート!$D59"))</f>
        <v/>
      </c>
      <c r="C58" t="str">
        <f ca="1">INDIRECT("登録シート!$E59")&amp;"　"&amp;INDIRECT("登録シート!$F59")</f>
        <v>　</v>
      </c>
      <c r="D58" s="18" t="str">
        <f ca="1">IF(INDIRECT("登録シート!K59")="","",INDIRECT("登録シート!K59"))</f>
        <v/>
      </c>
      <c r="I58">
        <v>10</v>
      </c>
      <c r="J58" t="str">
        <f t="shared" ca="1" si="17"/>
        <v/>
      </c>
      <c r="K58" t="str">
        <f t="shared" ca="1" si="18"/>
        <v/>
      </c>
      <c r="L58" t="str">
        <f t="shared" ca="1" si="19"/>
        <v/>
      </c>
    </row>
    <row r="59" spans="1:12" x14ac:dyDescent="0.2">
      <c r="A59" t="str">
        <f ca="1">IF(INDIRECT("登録シート!C60")&lt;&gt;"",INDIRECT("登録シート!$B60")&amp;"_"&amp;INDIRECT("登録シート!$C60"),"")</f>
        <v/>
      </c>
      <c r="B59" t="str">
        <f ca="1">IF(INDIRECT("登録シート!$D60")="","",INDIRECT("登録シート!$D60"))</f>
        <v/>
      </c>
      <c r="C59" t="str">
        <f ca="1">INDIRECT("登録シート!$E60")&amp;"　"&amp;INDIRECT("登録シート!$F60")</f>
        <v>　</v>
      </c>
      <c r="D59" s="18" t="str">
        <f ca="1">IF(INDIRECT("登録シート!K60")="","",INDIRECT("登録シート!K60"))</f>
        <v/>
      </c>
      <c r="I59">
        <v>11</v>
      </c>
      <c r="J59" t="str">
        <f t="shared" ca="1" si="17"/>
        <v/>
      </c>
      <c r="K59" t="str">
        <f t="shared" ca="1" si="18"/>
        <v/>
      </c>
      <c r="L59" t="str">
        <f t="shared" ca="1" si="19"/>
        <v/>
      </c>
    </row>
    <row r="60" spans="1:12" x14ac:dyDescent="0.2">
      <c r="A60" t="str">
        <f ca="1">IF(INDIRECT("登録シート!C61")&lt;&gt;"",INDIRECT("登録シート!$B61")&amp;"_"&amp;INDIRECT("登録シート!$C61"),"")</f>
        <v/>
      </c>
      <c r="B60" t="str">
        <f ca="1">IF(INDIRECT("登録シート!$D61")="","",INDIRECT("登録シート!$D61"))</f>
        <v/>
      </c>
      <c r="C60" t="str">
        <f ca="1">INDIRECT("登録シート!$E61")&amp;"　"&amp;INDIRECT("登録シート!$F61")</f>
        <v>　</v>
      </c>
      <c r="D60" s="18" t="str">
        <f ca="1">IF(INDIRECT("登録シート!K61")="","",INDIRECT("登録シート!K61"))</f>
        <v/>
      </c>
      <c r="I60">
        <v>12</v>
      </c>
      <c r="J60" t="str">
        <f t="shared" ca="1" si="17"/>
        <v/>
      </c>
      <c r="K60" t="str">
        <f t="shared" ca="1" si="18"/>
        <v/>
      </c>
      <c r="L60" t="str">
        <f t="shared" ca="1" si="19"/>
        <v/>
      </c>
    </row>
    <row r="61" spans="1:12" x14ac:dyDescent="0.2">
      <c r="A61" t="str">
        <f ca="1">IF(INDIRECT("登録シート!C62")&lt;&gt;"",INDIRECT("登録シート!$B62")&amp;"_"&amp;INDIRECT("登録シート!$C62"),"")</f>
        <v/>
      </c>
      <c r="B61" t="str">
        <f ca="1">IF(INDIRECT("登録シート!$D62")="","",INDIRECT("登録シート!$D62"))</f>
        <v/>
      </c>
      <c r="C61" t="str">
        <f ca="1">INDIRECT("登録シート!$E62")&amp;"　"&amp;INDIRECT("登録シート!$F62")</f>
        <v>　</v>
      </c>
      <c r="D61" s="18" t="str">
        <f ca="1">IF(INDIRECT("登録シート!K62")="","",INDIRECT("登録シート!K62"))</f>
        <v/>
      </c>
      <c r="H61" t="str">
        <f>G6</f>
        <v>_</v>
      </c>
      <c r="I61">
        <v>1</v>
      </c>
      <c r="J61" t="str">
        <f ca="1">IF(COUNTIF($A:$A,$G$6)&gt;=ROW(A1),INDEX(B:B,LARGE(INDEX(($A$1:$A$100=$G$6)*ROW($A$1:$A$100),),COUNTIF($A:$A,$G$6)-ROW(A1)+1)),"")</f>
        <v/>
      </c>
      <c r="K61" t="str">
        <f t="shared" ref="K61:L61" ca="1" si="20">IF(COUNTIF($A:$A,$G$6)&gt;=ROW(B1),INDEX(C:C,LARGE(INDEX(($A$1:$A$100=$G$6)*ROW($A$1:$A$100),),COUNTIF($A:$A,$G$6)-ROW(B1)+1)),"")</f>
        <v/>
      </c>
      <c r="L61" t="str">
        <f t="shared" ca="1" si="20"/>
        <v/>
      </c>
    </row>
    <row r="62" spans="1:12" x14ac:dyDescent="0.2">
      <c r="A62" t="str">
        <f ca="1">IF(INDIRECT("登録シート!C63")&lt;&gt;"",INDIRECT("登録シート!$B63")&amp;"_"&amp;INDIRECT("登録シート!$C63"),"")</f>
        <v/>
      </c>
      <c r="B62" t="str">
        <f ca="1">IF(INDIRECT("登録シート!$D63")="","",INDIRECT("登録シート!$D63"))</f>
        <v/>
      </c>
      <c r="C62" t="str">
        <f ca="1">INDIRECT("登録シート!$E63")&amp;"　"&amp;INDIRECT("登録シート!$F63")</f>
        <v>　</v>
      </c>
      <c r="D62" s="18" t="str">
        <f ca="1">IF(INDIRECT("登録シート!K63")="","",INDIRECT("登録シート!K63"))</f>
        <v/>
      </c>
      <c r="I62">
        <v>2</v>
      </c>
      <c r="J62" t="str">
        <f t="shared" ref="J62:J72" ca="1" si="21">IF(COUNTIF($A:$A,$G$6)&gt;=ROW(A2),INDEX(B:B,LARGE(INDEX(($A$1:$A$100=$G$6)*ROW($A$1:$A$100),),COUNTIF($A:$A,$G$6)-ROW(A2)+1)),"")</f>
        <v/>
      </c>
      <c r="K62" t="str">
        <f t="shared" ref="K62:K72" ca="1" si="22">IF(COUNTIF($A:$A,$G$6)&gt;=ROW(B2),INDEX(C:C,LARGE(INDEX(($A$1:$A$100=$G$6)*ROW($A$1:$A$100),),COUNTIF($A:$A,$G$6)-ROW(B2)+1)),"")</f>
        <v/>
      </c>
      <c r="L62" t="str">
        <f t="shared" ref="L62:L72" ca="1" si="23">IF(COUNTIF($A:$A,$G$6)&gt;=ROW(C2),INDEX(D:D,LARGE(INDEX(($A$1:$A$100=$G$6)*ROW($A$1:$A$100),),COUNTIF($A:$A,$G$6)-ROW(C2)+1)),"")</f>
        <v/>
      </c>
    </row>
    <row r="63" spans="1:12" x14ac:dyDescent="0.2">
      <c r="A63" t="str">
        <f ca="1">IF(INDIRECT("登録シート!C64")&lt;&gt;"",INDIRECT("登録シート!$B64")&amp;"_"&amp;INDIRECT("登録シート!$C64"),"")</f>
        <v/>
      </c>
      <c r="B63" t="str">
        <f ca="1">IF(INDIRECT("登録シート!$D64")="","",INDIRECT("登録シート!$D64"))</f>
        <v/>
      </c>
      <c r="C63" t="str">
        <f ca="1">INDIRECT("登録シート!$E64")&amp;"　"&amp;INDIRECT("登録シート!$F64")</f>
        <v>　</v>
      </c>
      <c r="D63" s="18" t="str">
        <f ca="1">IF(INDIRECT("登録シート!K64")="","",INDIRECT("登録シート!K64"))</f>
        <v/>
      </c>
      <c r="I63">
        <v>3</v>
      </c>
      <c r="J63" t="str">
        <f t="shared" ca="1" si="21"/>
        <v/>
      </c>
      <c r="K63" t="str">
        <f t="shared" ca="1" si="22"/>
        <v/>
      </c>
      <c r="L63" t="str">
        <f t="shared" ca="1" si="23"/>
        <v/>
      </c>
    </row>
    <row r="64" spans="1:12" x14ac:dyDescent="0.2">
      <c r="A64" t="str">
        <f ca="1">IF(INDIRECT("登録シート!C65")&lt;&gt;"",INDIRECT("登録シート!$B65")&amp;"_"&amp;INDIRECT("登録シート!$C65"),"")</f>
        <v/>
      </c>
      <c r="B64" t="str">
        <f ca="1">IF(INDIRECT("登録シート!$D65")="","",INDIRECT("登録シート!$D65"))</f>
        <v/>
      </c>
      <c r="C64" t="str">
        <f ca="1">INDIRECT("登録シート!$E65")&amp;"　"&amp;INDIRECT("登録シート!$F65")</f>
        <v>　</v>
      </c>
      <c r="D64" s="18" t="str">
        <f ca="1">IF(INDIRECT("登録シート!K65")="","",INDIRECT("登録シート!K65"))</f>
        <v/>
      </c>
      <c r="I64">
        <v>4</v>
      </c>
      <c r="J64" t="str">
        <f t="shared" ca="1" si="21"/>
        <v/>
      </c>
      <c r="K64" t="str">
        <f t="shared" ca="1" si="22"/>
        <v/>
      </c>
      <c r="L64" t="str">
        <f t="shared" ca="1" si="23"/>
        <v/>
      </c>
    </row>
    <row r="65" spans="1:12" x14ac:dyDescent="0.2">
      <c r="A65" t="str">
        <f ca="1">IF(INDIRECT("登録シート!C66")&lt;&gt;"",INDIRECT("登録シート!$B66")&amp;"_"&amp;INDIRECT("登録シート!$C66"),"")</f>
        <v/>
      </c>
      <c r="B65" t="str">
        <f ca="1">IF(INDIRECT("登録シート!$D66")="","",INDIRECT("登録シート!$D66"))</f>
        <v/>
      </c>
      <c r="C65" t="str">
        <f ca="1">INDIRECT("登録シート!$E66")&amp;"　"&amp;INDIRECT("登録シート!$F66")</f>
        <v>　</v>
      </c>
      <c r="D65" s="18" t="str">
        <f ca="1">IF(INDIRECT("登録シート!K66")="","",INDIRECT("登録シート!K66"))</f>
        <v/>
      </c>
      <c r="I65">
        <v>5</v>
      </c>
      <c r="J65" t="str">
        <f t="shared" ca="1" si="21"/>
        <v/>
      </c>
      <c r="K65" t="str">
        <f t="shared" ca="1" si="22"/>
        <v/>
      </c>
      <c r="L65" t="str">
        <f t="shared" ca="1" si="23"/>
        <v/>
      </c>
    </row>
    <row r="66" spans="1:12" x14ac:dyDescent="0.2">
      <c r="A66" t="str">
        <f ca="1">IF(INDIRECT("登録シート!C67")&lt;&gt;"",INDIRECT("登録シート!$B67")&amp;"_"&amp;INDIRECT("登録シート!$C67"),"")</f>
        <v/>
      </c>
      <c r="B66" t="str">
        <f ca="1">IF(INDIRECT("登録シート!$D67")="","",INDIRECT("登録シート!$D67"))</f>
        <v/>
      </c>
      <c r="C66" t="str">
        <f ca="1">INDIRECT("登録シート!$E67")&amp;"　"&amp;INDIRECT("登録シート!$F67")</f>
        <v>　</v>
      </c>
      <c r="D66" s="18" t="str">
        <f ca="1">IF(INDIRECT("登録シート!K67")="","",INDIRECT("登録シート!K67"))</f>
        <v/>
      </c>
      <c r="I66">
        <v>6</v>
      </c>
      <c r="J66" t="str">
        <f t="shared" ca="1" si="21"/>
        <v/>
      </c>
      <c r="K66" t="str">
        <f t="shared" ca="1" si="22"/>
        <v/>
      </c>
      <c r="L66" t="str">
        <f t="shared" ca="1" si="23"/>
        <v/>
      </c>
    </row>
    <row r="67" spans="1:12" x14ac:dyDescent="0.2">
      <c r="A67" t="str">
        <f ca="1">IF(INDIRECT("登録シート!C68")&lt;&gt;"",INDIRECT("登録シート!$B68")&amp;"_"&amp;INDIRECT("登録シート!$C68"),"")</f>
        <v/>
      </c>
      <c r="B67" t="str">
        <f ca="1">IF(INDIRECT("登録シート!$D68")="","",INDIRECT("登録シート!$D68"))</f>
        <v/>
      </c>
      <c r="C67" t="str">
        <f ca="1">INDIRECT("登録シート!$E68")&amp;"　"&amp;INDIRECT("登録シート!$F68")</f>
        <v>　</v>
      </c>
      <c r="D67" s="18" t="str">
        <f ca="1">IF(INDIRECT("登録シート!K68")="","",INDIRECT("登録シート!K68"))</f>
        <v/>
      </c>
      <c r="I67">
        <v>7</v>
      </c>
      <c r="J67" t="str">
        <f t="shared" ca="1" si="21"/>
        <v/>
      </c>
      <c r="K67" t="str">
        <f t="shared" ca="1" si="22"/>
        <v/>
      </c>
      <c r="L67" t="str">
        <f t="shared" ca="1" si="23"/>
        <v/>
      </c>
    </row>
    <row r="68" spans="1:12" x14ac:dyDescent="0.2">
      <c r="A68" t="str">
        <f ca="1">IF(INDIRECT("登録シート!C69")&lt;&gt;"",INDIRECT("登録シート!$B69")&amp;"_"&amp;INDIRECT("登録シート!$C69"),"")</f>
        <v/>
      </c>
      <c r="B68" t="str">
        <f ca="1">IF(INDIRECT("登録シート!$D69")="","",INDIRECT("登録シート!$D69"))</f>
        <v/>
      </c>
      <c r="C68" t="str">
        <f ca="1">INDIRECT("登録シート!$E69")&amp;"　"&amp;INDIRECT("登録シート!$F69")</f>
        <v>　</v>
      </c>
      <c r="D68" s="18" t="str">
        <f ca="1">IF(INDIRECT("登録シート!K69")="","",INDIRECT("登録シート!K69"))</f>
        <v/>
      </c>
      <c r="I68">
        <v>8</v>
      </c>
      <c r="J68" t="str">
        <f t="shared" ca="1" si="21"/>
        <v/>
      </c>
      <c r="K68" t="str">
        <f t="shared" ca="1" si="22"/>
        <v/>
      </c>
      <c r="L68" t="str">
        <f t="shared" ca="1" si="23"/>
        <v/>
      </c>
    </row>
    <row r="69" spans="1:12" x14ac:dyDescent="0.2">
      <c r="A69" t="str">
        <f ca="1">IF(INDIRECT("登録シート!C70")&lt;&gt;"",INDIRECT("登録シート!$B70")&amp;"_"&amp;INDIRECT("登録シート!$C70"),"")</f>
        <v/>
      </c>
      <c r="B69" t="str">
        <f ca="1">IF(INDIRECT("登録シート!$D70")="","",INDIRECT("登録シート!$D70"))</f>
        <v/>
      </c>
      <c r="C69" t="str">
        <f ca="1">INDIRECT("登録シート!$E70")&amp;"　"&amp;INDIRECT("登録シート!$F70")</f>
        <v>　</v>
      </c>
      <c r="D69" s="18" t="str">
        <f ca="1">IF(INDIRECT("登録シート!K70")="","",INDIRECT("登録シート!K70"))</f>
        <v/>
      </c>
      <c r="I69">
        <v>9</v>
      </c>
      <c r="J69" t="str">
        <f t="shared" ca="1" si="21"/>
        <v/>
      </c>
      <c r="K69" t="str">
        <f t="shared" ca="1" si="22"/>
        <v/>
      </c>
      <c r="L69" t="str">
        <f t="shared" ca="1" si="23"/>
        <v/>
      </c>
    </row>
    <row r="70" spans="1:12" x14ac:dyDescent="0.2">
      <c r="A70" t="str">
        <f ca="1">IF(INDIRECT("登録シート!C71")&lt;&gt;"",INDIRECT("登録シート!$B71")&amp;"_"&amp;INDIRECT("登録シート!$C71"),"")</f>
        <v/>
      </c>
      <c r="B70" t="str">
        <f ca="1">IF(INDIRECT("登録シート!$D71")="","",INDIRECT("登録シート!$D71"))</f>
        <v/>
      </c>
      <c r="C70" t="str">
        <f ca="1">INDIRECT("登録シート!$E71")&amp;"　"&amp;INDIRECT("登録シート!$F71")</f>
        <v>　</v>
      </c>
      <c r="D70" s="18" t="str">
        <f ca="1">IF(INDIRECT("登録シート!K71")="","",INDIRECT("登録シート!K71"))</f>
        <v/>
      </c>
      <c r="I70">
        <v>10</v>
      </c>
      <c r="J70" t="str">
        <f t="shared" ca="1" si="21"/>
        <v/>
      </c>
      <c r="K70" t="str">
        <f t="shared" ca="1" si="22"/>
        <v/>
      </c>
      <c r="L70" t="str">
        <f t="shared" ca="1" si="23"/>
        <v/>
      </c>
    </row>
    <row r="71" spans="1:12" x14ac:dyDescent="0.2">
      <c r="A71" t="str">
        <f ca="1">IF(INDIRECT("登録シート!C72")&lt;&gt;"",INDIRECT("登録シート!$B72")&amp;"_"&amp;INDIRECT("登録シート!$C72"),"")</f>
        <v/>
      </c>
      <c r="B71" t="str">
        <f ca="1">IF(INDIRECT("登録シート!$D72")="","",INDIRECT("登録シート!$D72"))</f>
        <v/>
      </c>
      <c r="C71" t="str">
        <f ca="1">INDIRECT("登録シート!$E72")&amp;"　"&amp;INDIRECT("登録シート!$F72")</f>
        <v>　</v>
      </c>
      <c r="D71" s="18" t="str">
        <f ca="1">IF(INDIRECT("登録シート!K72")="","",INDIRECT("登録シート!K72"))</f>
        <v/>
      </c>
      <c r="I71">
        <v>11</v>
      </c>
      <c r="J71" t="str">
        <f t="shared" ca="1" si="21"/>
        <v/>
      </c>
      <c r="K71" t="str">
        <f t="shared" ca="1" si="22"/>
        <v/>
      </c>
      <c r="L71" t="str">
        <f t="shared" ca="1" si="23"/>
        <v/>
      </c>
    </row>
    <row r="72" spans="1:12" x14ac:dyDescent="0.2">
      <c r="A72" t="str">
        <f ca="1">IF(INDIRECT("登録シート!C73")&lt;&gt;"",INDIRECT("登録シート!$B73")&amp;"_"&amp;INDIRECT("登録シート!$C73"),"")</f>
        <v/>
      </c>
      <c r="B72" t="str">
        <f ca="1">IF(INDIRECT("登録シート!$D73")="","",INDIRECT("登録シート!$D73"))</f>
        <v/>
      </c>
      <c r="C72" t="str">
        <f ca="1">INDIRECT("登録シート!$E73")&amp;"　"&amp;INDIRECT("登録シート!$F73")</f>
        <v>　</v>
      </c>
      <c r="D72" s="18" t="str">
        <f ca="1">IF(INDIRECT("登録シート!K73")="","",INDIRECT("登録シート!K73"))</f>
        <v/>
      </c>
      <c r="I72">
        <v>12</v>
      </c>
      <c r="J72" t="str">
        <f t="shared" ca="1" si="21"/>
        <v/>
      </c>
      <c r="K72" t="str">
        <f t="shared" ca="1" si="22"/>
        <v/>
      </c>
      <c r="L72" t="str">
        <f t="shared" ca="1" si="23"/>
        <v/>
      </c>
    </row>
    <row r="73" spans="1:12" x14ac:dyDescent="0.2">
      <c r="A73" t="str">
        <f ca="1">IF(INDIRECT("登録シート!C74")&lt;&gt;"",INDIRECT("登録シート!$B74")&amp;"_"&amp;INDIRECT("登録シート!$C74"),"")</f>
        <v/>
      </c>
      <c r="B73" t="str">
        <f ca="1">IF(INDIRECT("登録シート!$D74")="","",INDIRECT("登録シート!$D74"))</f>
        <v/>
      </c>
      <c r="C73" t="str">
        <f ca="1">INDIRECT("登録シート!$E74")&amp;"　"&amp;INDIRECT("登録シート!$F74")</f>
        <v>　</v>
      </c>
      <c r="D73" s="18" t="str">
        <f ca="1">IF(INDIRECT("登録シート!K74")="","",INDIRECT("登録シート!K74"))</f>
        <v/>
      </c>
      <c r="H73" t="str">
        <f>G7</f>
        <v>_</v>
      </c>
      <c r="I73">
        <v>1</v>
      </c>
      <c r="J73" t="str">
        <f ca="1">IF(COUNTIF($A:$A,$G$7)&gt;=ROW(A1),INDEX(B:B,LARGE(INDEX(($A$1:$A$100=$G$7)*ROW($A$1:$A$100),),COUNTIF($A:$A,$G$7)-ROW(A1)+1)),"")</f>
        <v/>
      </c>
      <c r="K73" t="str">
        <f t="shared" ref="K73:L73" ca="1" si="24">IF(COUNTIF($A:$A,$G$7)&gt;=ROW(B1),INDEX(C:C,LARGE(INDEX(($A$1:$A$100=$G$7)*ROW($A$1:$A$100),),COUNTIF($A:$A,$G$7)-ROW(B1)+1)),"")</f>
        <v/>
      </c>
      <c r="L73" t="str">
        <f t="shared" ca="1" si="24"/>
        <v/>
      </c>
    </row>
    <row r="74" spans="1:12" x14ac:dyDescent="0.2">
      <c r="A74" t="str">
        <f ca="1">IF(INDIRECT("登録シート!C75")&lt;&gt;"",INDIRECT("登録シート!$B75")&amp;"_"&amp;INDIRECT("登録シート!$C75"),"")</f>
        <v/>
      </c>
      <c r="B74" t="str">
        <f ca="1">IF(INDIRECT("登録シート!$D75")="","",INDIRECT("登録シート!$D75"))</f>
        <v/>
      </c>
      <c r="C74" t="str">
        <f ca="1">INDIRECT("登録シート!$E75")&amp;"　"&amp;INDIRECT("登録シート!$F75")</f>
        <v>　</v>
      </c>
      <c r="D74" s="18" t="str">
        <f ca="1">IF(INDIRECT("登録シート!K75")="","",INDIRECT("登録シート!K75"))</f>
        <v/>
      </c>
      <c r="I74">
        <v>2</v>
      </c>
      <c r="J74" t="str">
        <f t="shared" ref="J74:J84" ca="1" si="25">IF(COUNTIF($A:$A,$G$7)&gt;=ROW(A2),INDEX(B:B,LARGE(INDEX(($A$1:$A$100=$G$7)*ROW($A$1:$A$100),),COUNTIF($A:$A,$G$7)-ROW(A2)+1)),"")</f>
        <v/>
      </c>
      <c r="K74" t="str">
        <f t="shared" ref="K74:K84" ca="1" si="26">IF(COUNTIF($A:$A,$G$7)&gt;=ROW(B2),INDEX(C:C,LARGE(INDEX(($A$1:$A$100=$G$7)*ROW($A$1:$A$100),),COUNTIF($A:$A,$G$7)-ROW(B2)+1)),"")</f>
        <v/>
      </c>
      <c r="L74" t="str">
        <f t="shared" ref="L74:L84" ca="1" si="27">IF(COUNTIF($A:$A,$G$7)&gt;=ROW(C2),INDEX(D:D,LARGE(INDEX(($A$1:$A$100=$G$7)*ROW($A$1:$A$100),),COUNTIF($A:$A,$G$7)-ROW(C2)+1)),"")</f>
        <v/>
      </c>
    </row>
    <row r="75" spans="1:12" x14ac:dyDescent="0.2">
      <c r="A75" t="str">
        <f ca="1">IF(INDIRECT("登録シート!C76")&lt;&gt;"",INDIRECT("登録シート!$B76")&amp;"_"&amp;INDIRECT("登録シート!$C76"),"")</f>
        <v/>
      </c>
      <c r="B75" t="str">
        <f ca="1">IF(INDIRECT("登録シート!$D76")="","",INDIRECT("登録シート!$D76"))</f>
        <v/>
      </c>
      <c r="C75" t="str">
        <f ca="1">INDIRECT("登録シート!$E76")&amp;"　"&amp;INDIRECT("登録シート!$F76")</f>
        <v>　</v>
      </c>
      <c r="D75" s="18" t="str">
        <f ca="1">IF(INDIRECT("登録シート!K76")="","",INDIRECT("登録シート!K76"))</f>
        <v/>
      </c>
      <c r="I75">
        <v>3</v>
      </c>
      <c r="J75" t="str">
        <f t="shared" ca="1" si="25"/>
        <v/>
      </c>
      <c r="K75" t="str">
        <f t="shared" ca="1" si="26"/>
        <v/>
      </c>
      <c r="L75" t="str">
        <f t="shared" ca="1" si="27"/>
        <v/>
      </c>
    </row>
    <row r="76" spans="1:12" x14ac:dyDescent="0.2">
      <c r="A76" t="str">
        <f ca="1">IF(INDIRECT("登録シート!C77")&lt;&gt;"",INDIRECT("登録シート!$B77")&amp;"_"&amp;INDIRECT("登録シート!$C77"),"")</f>
        <v/>
      </c>
      <c r="B76" t="str">
        <f ca="1">IF(INDIRECT("登録シート!$D77")="","",INDIRECT("登録シート!$D77"))</f>
        <v/>
      </c>
      <c r="C76" t="str">
        <f ca="1">INDIRECT("登録シート!$E77")&amp;"　"&amp;INDIRECT("登録シート!$F77")</f>
        <v>　</v>
      </c>
      <c r="D76" s="18" t="str">
        <f ca="1">IF(INDIRECT("登録シート!K77")="","",INDIRECT("登録シート!K77"))</f>
        <v/>
      </c>
      <c r="I76">
        <v>4</v>
      </c>
      <c r="J76" t="str">
        <f t="shared" ca="1" si="25"/>
        <v/>
      </c>
      <c r="K76" t="str">
        <f t="shared" ca="1" si="26"/>
        <v/>
      </c>
      <c r="L76" t="str">
        <f t="shared" ca="1" si="27"/>
        <v/>
      </c>
    </row>
    <row r="77" spans="1:12" x14ac:dyDescent="0.2">
      <c r="A77" t="str">
        <f ca="1">IF(INDIRECT("登録シート!C78")&lt;&gt;"",INDIRECT("登録シート!$B78")&amp;"_"&amp;INDIRECT("登録シート!$C78"),"")</f>
        <v/>
      </c>
      <c r="B77" t="str">
        <f ca="1">IF(INDIRECT("登録シート!$D78")="","",INDIRECT("登録シート!$D78"))</f>
        <v/>
      </c>
      <c r="C77" t="str">
        <f ca="1">INDIRECT("登録シート!$E78")&amp;"　"&amp;INDIRECT("登録シート!$F78")</f>
        <v>　</v>
      </c>
      <c r="D77" s="18" t="str">
        <f ca="1">IF(INDIRECT("登録シート!K78")="","",INDIRECT("登録シート!K78"))</f>
        <v/>
      </c>
      <c r="I77">
        <v>5</v>
      </c>
      <c r="J77" t="str">
        <f t="shared" ca="1" si="25"/>
        <v/>
      </c>
      <c r="K77" t="str">
        <f t="shared" ca="1" si="26"/>
        <v/>
      </c>
      <c r="L77" t="str">
        <f t="shared" ca="1" si="27"/>
        <v/>
      </c>
    </row>
    <row r="78" spans="1:12" x14ac:dyDescent="0.2">
      <c r="A78" t="str">
        <f ca="1">IF(INDIRECT("登録シート!C79")&lt;&gt;"",INDIRECT("登録シート!$B79")&amp;"_"&amp;INDIRECT("登録シート!$C79"),"")</f>
        <v/>
      </c>
      <c r="B78" t="str">
        <f ca="1">IF(INDIRECT("登録シート!$D79")="","",INDIRECT("登録シート!$D79"))</f>
        <v/>
      </c>
      <c r="C78" t="str">
        <f ca="1">INDIRECT("登録シート!$E79")&amp;"　"&amp;INDIRECT("登録シート!$F79")</f>
        <v>　</v>
      </c>
      <c r="D78" s="18" t="str">
        <f ca="1">IF(INDIRECT("登録シート!K79")="","",INDIRECT("登録シート!K79"))</f>
        <v/>
      </c>
      <c r="I78">
        <v>6</v>
      </c>
      <c r="J78" t="str">
        <f t="shared" ca="1" si="25"/>
        <v/>
      </c>
      <c r="K78" t="str">
        <f t="shared" ca="1" si="26"/>
        <v/>
      </c>
      <c r="L78" t="str">
        <f t="shared" ca="1" si="27"/>
        <v/>
      </c>
    </row>
    <row r="79" spans="1:12" x14ac:dyDescent="0.2">
      <c r="A79" t="str">
        <f ca="1">IF(INDIRECT("登録シート!C80")&lt;&gt;"",INDIRECT("登録シート!$B80")&amp;"_"&amp;INDIRECT("登録シート!$C80"),"")</f>
        <v/>
      </c>
      <c r="B79" t="str">
        <f ca="1">IF(INDIRECT("登録シート!$D80")="","",INDIRECT("登録シート!$D80"))</f>
        <v/>
      </c>
      <c r="C79" t="str">
        <f ca="1">INDIRECT("登録シート!$E80")&amp;"　"&amp;INDIRECT("登録シート!$F80")</f>
        <v>　</v>
      </c>
      <c r="D79" s="18" t="str">
        <f ca="1">IF(INDIRECT("登録シート!K80")="","",INDIRECT("登録シート!K80"))</f>
        <v/>
      </c>
      <c r="I79">
        <v>7</v>
      </c>
      <c r="J79" t="str">
        <f t="shared" ca="1" si="25"/>
        <v/>
      </c>
      <c r="K79" t="str">
        <f t="shared" ca="1" si="26"/>
        <v/>
      </c>
      <c r="L79" t="str">
        <f t="shared" ca="1" si="27"/>
        <v/>
      </c>
    </row>
    <row r="80" spans="1:12" x14ac:dyDescent="0.2">
      <c r="A80" t="str">
        <f ca="1">IF(INDIRECT("登録シート!C81")&lt;&gt;"",INDIRECT("登録シート!$B81")&amp;"_"&amp;INDIRECT("登録シート!$C81"),"")</f>
        <v/>
      </c>
      <c r="B80" t="str">
        <f ca="1">IF(INDIRECT("登録シート!$D81")="","",INDIRECT("登録シート!$D81"))</f>
        <v/>
      </c>
      <c r="C80" t="str">
        <f ca="1">INDIRECT("登録シート!$E81")&amp;"　"&amp;INDIRECT("登録シート!$F81")</f>
        <v>　</v>
      </c>
      <c r="D80" s="18" t="str">
        <f ca="1">IF(INDIRECT("登録シート!K81")="","",INDIRECT("登録シート!K81"))</f>
        <v/>
      </c>
      <c r="I80">
        <v>8</v>
      </c>
      <c r="J80" t="str">
        <f t="shared" ca="1" si="25"/>
        <v/>
      </c>
      <c r="K80" t="str">
        <f t="shared" ca="1" si="26"/>
        <v/>
      </c>
      <c r="L80" t="str">
        <f t="shared" ca="1" si="27"/>
        <v/>
      </c>
    </row>
    <row r="81" spans="1:12" x14ac:dyDescent="0.2">
      <c r="A81" t="str">
        <f ca="1">IF(INDIRECT("登録シート!C82")&lt;&gt;"",INDIRECT("登録シート!$B82")&amp;"_"&amp;INDIRECT("登録シート!$C82"),"")</f>
        <v/>
      </c>
      <c r="B81" t="str">
        <f ca="1">IF(INDIRECT("登録シート!$D82")="","",INDIRECT("登録シート!$D82"))</f>
        <v/>
      </c>
      <c r="C81" t="str">
        <f ca="1">INDIRECT("登録シート!$E82")&amp;"　"&amp;INDIRECT("登録シート!$F82")</f>
        <v>　</v>
      </c>
      <c r="D81" s="18" t="str">
        <f ca="1">IF(INDIRECT("登録シート!K82")="","",INDIRECT("登録シート!K82"))</f>
        <v/>
      </c>
      <c r="I81">
        <v>9</v>
      </c>
      <c r="J81" t="str">
        <f t="shared" ca="1" si="25"/>
        <v/>
      </c>
      <c r="K81" t="str">
        <f t="shared" ca="1" si="26"/>
        <v/>
      </c>
      <c r="L81" t="str">
        <f t="shared" ca="1" si="27"/>
        <v/>
      </c>
    </row>
    <row r="82" spans="1:12" x14ac:dyDescent="0.2">
      <c r="A82" t="str">
        <f ca="1">IF(INDIRECT("登録シート!C83")&lt;&gt;"",INDIRECT("登録シート!$B83")&amp;"_"&amp;INDIRECT("登録シート!$C83"),"")</f>
        <v/>
      </c>
      <c r="B82" t="str">
        <f ca="1">IF(INDIRECT("登録シート!$D83")="","",INDIRECT("登録シート!$D83"))</f>
        <v/>
      </c>
      <c r="C82" t="str">
        <f ca="1">INDIRECT("登録シート!$E83")&amp;"　"&amp;INDIRECT("登録シート!$F83")</f>
        <v>　</v>
      </c>
      <c r="D82" s="18" t="str">
        <f ca="1">IF(INDIRECT("登録シート!K83")="","",INDIRECT("登録シート!K83"))</f>
        <v/>
      </c>
      <c r="I82">
        <v>10</v>
      </c>
      <c r="J82" t="str">
        <f t="shared" ca="1" si="25"/>
        <v/>
      </c>
      <c r="K82" t="str">
        <f t="shared" ca="1" si="26"/>
        <v/>
      </c>
      <c r="L82" t="str">
        <f t="shared" ca="1" si="27"/>
        <v/>
      </c>
    </row>
    <row r="83" spans="1:12" x14ac:dyDescent="0.2">
      <c r="A83" t="str">
        <f ca="1">IF(INDIRECT("登録シート!C84")&lt;&gt;"",INDIRECT("登録シート!$B84")&amp;"_"&amp;INDIRECT("登録シート!$C84"),"")</f>
        <v/>
      </c>
      <c r="B83" t="str">
        <f ca="1">IF(INDIRECT("登録シート!$D84")="","",INDIRECT("登録シート!$D84"))</f>
        <v/>
      </c>
      <c r="C83" t="str">
        <f ca="1">INDIRECT("登録シート!$E84")&amp;"　"&amp;INDIRECT("登録シート!$F84")</f>
        <v>　</v>
      </c>
      <c r="D83" s="18" t="str">
        <f ca="1">IF(INDIRECT("登録シート!K84")="","",INDIRECT("登録シート!K84"))</f>
        <v/>
      </c>
      <c r="I83">
        <v>11</v>
      </c>
      <c r="J83" t="str">
        <f t="shared" ca="1" si="25"/>
        <v/>
      </c>
      <c r="K83" t="str">
        <f t="shared" ca="1" si="26"/>
        <v/>
      </c>
      <c r="L83" t="str">
        <f t="shared" ca="1" si="27"/>
        <v/>
      </c>
    </row>
    <row r="84" spans="1:12" x14ac:dyDescent="0.2">
      <c r="A84" t="str">
        <f ca="1">IF(INDIRECT("登録シート!C85")&lt;&gt;"",INDIRECT("登録シート!$B85")&amp;"_"&amp;INDIRECT("登録シート!$C85"),"")</f>
        <v/>
      </c>
      <c r="B84" t="str">
        <f ca="1">IF(INDIRECT("登録シート!$D85")="","",INDIRECT("登録シート!$D85"))</f>
        <v/>
      </c>
      <c r="C84" t="str">
        <f ca="1">INDIRECT("登録シート!$E85")&amp;"　"&amp;INDIRECT("登録シート!$F85")</f>
        <v>　</v>
      </c>
      <c r="D84" s="18" t="str">
        <f ca="1">IF(INDIRECT("登録シート!K85")="","",INDIRECT("登録シート!K85"))</f>
        <v/>
      </c>
      <c r="I84">
        <v>12</v>
      </c>
      <c r="J84" t="str">
        <f t="shared" ca="1" si="25"/>
        <v/>
      </c>
      <c r="K84" t="str">
        <f t="shared" ca="1" si="26"/>
        <v/>
      </c>
      <c r="L84" t="str">
        <f t="shared" ca="1" si="27"/>
        <v/>
      </c>
    </row>
    <row r="85" spans="1:12" x14ac:dyDescent="0.2">
      <c r="A85" t="str">
        <f ca="1">IF(INDIRECT("登録シート!C86")&lt;&gt;"",INDIRECT("登録シート!$B86")&amp;"_"&amp;INDIRECT("登録シート!$C86"),"")</f>
        <v/>
      </c>
      <c r="B85" t="str">
        <f ca="1">IF(INDIRECT("登録シート!$D86")="","",INDIRECT("登録シート!$D86"))</f>
        <v/>
      </c>
      <c r="C85" t="str">
        <f ca="1">INDIRECT("登録シート!$E86")&amp;"　"&amp;INDIRECT("登録シート!$F86")</f>
        <v>　</v>
      </c>
      <c r="D85" s="18" t="str">
        <f ca="1">IF(INDIRECT("登録シート!K86")="","",INDIRECT("登録シート!K86"))</f>
        <v/>
      </c>
      <c r="H85" t="str">
        <f>G8</f>
        <v>_</v>
      </c>
      <c r="I85">
        <v>1</v>
      </c>
      <c r="J85" t="str">
        <f ca="1">IF(COUNTIF($A:$A,$G$8)&gt;=ROW(A1),INDEX(B:B,LARGE(INDEX(($A$1:$A$100=$G$8)*ROW($A$1:$A$100),),COUNTIF($A:$A,$G$8)-ROW(A1)+1)),"")</f>
        <v/>
      </c>
      <c r="K85" t="str">
        <f t="shared" ref="K85:L85" ca="1" si="28">IF(COUNTIF($A:$A,$G$8)&gt;=ROW(B1),INDEX(C:C,LARGE(INDEX(($A$1:$A$100=$G$8)*ROW($A$1:$A$100),),COUNTIF($A:$A,$G$8)-ROW(B1)+1)),"")</f>
        <v/>
      </c>
      <c r="L85" t="str">
        <f t="shared" ca="1" si="28"/>
        <v/>
      </c>
    </row>
    <row r="86" spans="1:12" x14ac:dyDescent="0.2">
      <c r="A86" t="str">
        <f ca="1">IF(INDIRECT("登録シート!C87")&lt;&gt;"",INDIRECT("登録シート!$B87")&amp;"_"&amp;INDIRECT("登録シート!$C87"),"")</f>
        <v/>
      </c>
      <c r="B86" t="str">
        <f ca="1">IF(INDIRECT("登録シート!$D87")="","",INDIRECT("登録シート!$D87"))</f>
        <v/>
      </c>
      <c r="C86" t="str">
        <f ca="1">INDIRECT("登録シート!$E87")&amp;"　"&amp;INDIRECT("登録シート!$F87")</f>
        <v>　</v>
      </c>
      <c r="D86" s="18" t="str">
        <f ca="1">IF(INDIRECT("登録シート!K87")="","",INDIRECT("登録シート!K87"))</f>
        <v/>
      </c>
      <c r="I86">
        <v>2</v>
      </c>
      <c r="J86" t="str">
        <f t="shared" ref="J86:J96" ca="1" si="29">IF(COUNTIF($A:$A,$G$8)&gt;=ROW(A2),INDEX(B:B,LARGE(INDEX(($A$1:$A$100=$G$8)*ROW($A$1:$A$100),),COUNTIF($A:$A,$G$8)-ROW(A2)+1)),"")</f>
        <v/>
      </c>
      <c r="K86" t="str">
        <f t="shared" ref="K86:K96" ca="1" si="30">IF(COUNTIF($A:$A,$G$8)&gt;=ROW(B2),INDEX(C:C,LARGE(INDEX(($A$1:$A$100=$G$8)*ROW($A$1:$A$100),),COUNTIF($A:$A,$G$8)-ROW(B2)+1)),"")</f>
        <v/>
      </c>
      <c r="L86" t="str">
        <f t="shared" ref="L86:L96" ca="1" si="31">IF(COUNTIF($A:$A,$G$8)&gt;=ROW(C2),INDEX(D:D,LARGE(INDEX(($A$1:$A$100=$G$8)*ROW($A$1:$A$100),),COUNTIF($A:$A,$G$8)-ROW(C2)+1)),"")</f>
        <v/>
      </c>
    </row>
    <row r="87" spans="1:12" x14ac:dyDescent="0.2">
      <c r="A87" t="str">
        <f ca="1">IF(INDIRECT("登録シート!C88")&lt;&gt;"",INDIRECT("登録シート!$B88")&amp;"_"&amp;INDIRECT("登録シート!$C88"),"")</f>
        <v/>
      </c>
      <c r="B87" t="str">
        <f ca="1">IF(INDIRECT("登録シート!$D88")="","",INDIRECT("登録シート!$D88"))</f>
        <v/>
      </c>
      <c r="C87" t="str">
        <f ca="1">INDIRECT("登録シート!$E88")&amp;"　"&amp;INDIRECT("登録シート!$F88")</f>
        <v>　</v>
      </c>
      <c r="D87" s="18" t="str">
        <f ca="1">IF(INDIRECT("登録シート!K88")="","",INDIRECT("登録シート!K88"))</f>
        <v/>
      </c>
      <c r="I87">
        <v>3</v>
      </c>
      <c r="J87" t="str">
        <f t="shared" ca="1" si="29"/>
        <v/>
      </c>
      <c r="K87" t="str">
        <f t="shared" ca="1" si="30"/>
        <v/>
      </c>
      <c r="L87" t="str">
        <f t="shared" ca="1" si="31"/>
        <v/>
      </c>
    </row>
    <row r="88" spans="1:12" x14ac:dyDescent="0.2">
      <c r="A88" t="str">
        <f ca="1">IF(INDIRECT("登録シート!C89")&lt;&gt;"",INDIRECT("登録シート!$B89")&amp;"_"&amp;INDIRECT("登録シート!$C89"),"")</f>
        <v/>
      </c>
      <c r="B88" t="str">
        <f ca="1">IF(INDIRECT("登録シート!$D89")="","",INDIRECT("登録シート!$D89"))</f>
        <v/>
      </c>
      <c r="C88" t="str">
        <f ca="1">INDIRECT("登録シート!$E89")&amp;"　"&amp;INDIRECT("登録シート!$F89")</f>
        <v>　</v>
      </c>
      <c r="D88" s="18" t="str">
        <f ca="1">IF(INDIRECT("登録シート!K89")="","",INDIRECT("登録シート!K89"))</f>
        <v/>
      </c>
      <c r="I88">
        <v>4</v>
      </c>
      <c r="J88" t="str">
        <f t="shared" ca="1" si="29"/>
        <v/>
      </c>
      <c r="K88" t="str">
        <f t="shared" ca="1" si="30"/>
        <v/>
      </c>
      <c r="L88" t="str">
        <f t="shared" ca="1" si="31"/>
        <v/>
      </c>
    </row>
    <row r="89" spans="1:12" x14ac:dyDescent="0.2">
      <c r="A89" t="str">
        <f ca="1">IF(INDIRECT("登録シート!C90")&lt;&gt;"",INDIRECT("登録シート!$B90")&amp;"_"&amp;INDIRECT("登録シート!$C90"),"")</f>
        <v/>
      </c>
      <c r="B89" t="str">
        <f ca="1">IF(INDIRECT("登録シート!$D90")="","",INDIRECT("登録シート!$D90"))</f>
        <v/>
      </c>
      <c r="C89" t="str">
        <f ca="1">INDIRECT("登録シート!$E90")&amp;"　"&amp;INDIRECT("登録シート!$F90")</f>
        <v>　</v>
      </c>
      <c r="D89" s="18" t="str">
        <f ca="1">IF(INDIRECT("登録シート!K90")="","",INDIRECT("登録シート!K90"))</f>
        <v/>
      </c>
      <c r="I89">
        <v>5</v>
      </c>
      <c r="J89" t="str">
        <f t="shared" ca="1" si="29"/>
        <v/>
      </c>
      <c r="K89" t="str">
        <f t="shared" ca="1" si="30"/>
        <v/>
      </c>
      <c r="L89" t="str">
        <f t="shared" ca="1" si="31"/>
        <v/>
      </c>
    </row>
    <row r="90" spans="1:12" x14ac:dyDescent="0.2">
      <c r="A90" t="str">
        <f ca="1">IF(INDIRECT("登録シート!C91")&lt;&gt;"",INDIRECT("登録シート!$B91")&amp;"_"&amp;INDIRECT("登録シート!$C91"),"")</f>
        <v/>
      </c>
      <c r="B90" t="str">
        <f ca="1">IF(INDIRECT("登録シート!$D91")="","",INDIRECT("登録シート!$D91"))</f>
        <v/>
      </c>
      <c r="C90" t="str">
        <f ca="1">INDIRECT("登録シート!$E91")&amp;"　"&amp;INDIRECT("登録シート!$F91")</f>
        <v>　</v>
      </c>
      <c r="D90" s="18" t="str">
        <f ca="1">IF(INDIRECT("登録シート!K91")="","",INDIRECT("登録シート!K91"))</f>
        <v/>
      </c>
      <c r="I90">
        <v>6</v>
      </c>
      <c r="J90" t="str">
        <f t="shared" ca="1" si="29"/>
        <v/>
      </c>
      <c r="K90" t="str">
        <f t="shared" ca="1" si="30"/>
        <v/>
      </c>
      <c r="L90" t="str">
        <f t="shared" ca="1" si="31"/>
        <v/>
      </c>
    </row>
    <row r="91" spans="1:12" x14ac:dyDescent="0.2">
      <c r="A91" t="str">
        <f ca="1">IF(INDIRECT("登録シート!C92")&lt;&gt;"",INDIRECT("登録シート!$B92")&amp;"_"&amp;INDIRECT("登録シート!$C92"),"")</f>
        <v/>
      </c>
      <c r="B91" t="str">
        <f ca="1">IF(INDIRECT("登録シート!$D92")="","",INDIRECT("登録シート!$D92"))</f>
        <v/>
      </c>
      <c r="C91" t="str">
        <f ca="1">INDIRECT("登録シート!$E92")&amp;"　"&amp;INDIRECT("登録シート!$F92")</f>
        <v>　</v>
      </c>
      <c r="D91" s="18" t="str">
        <f ca="1">IF(INDIRECT("登録シート!K92")="","",INDIRECT("登録シート!K92"))</f>
        <v/>
      </c>
      <c r="I91">
        <v>7</v>
      </c>
      <c r="J91" t="str">
        <f t="shared" ca="1" si="29"/>
        <v/>
      </c>
      <c r="K91" t="str">
        <f t="shared" ca="1" si="30"/>
        <v/>
      </c>
      <c r="L91" t="str">
        <f t="shared" ca="1" si="31"/>
        <v/>
      </c>
    </row>
    <row r="92" spans="1:12" x14ac:dyDescent="0.2">
      <c r="A92" t="str">
        <f ca="1">IF(INDIRECT("登録シート!C93")&lt;&gt;"",INDIRECT("登録シート!$B93")&amp;"_"&amp;INDIRECT("登録シート!$C93"),"")</f>
        <v/>
      </c>
      <c r="B92" t="str">
        <f ca="1">IF(INDIRECT("登録シート!$D93")="","",INDIRECT("登録シート!$D93"))</f>
        <v/>
      </c>
      <c r="C92" t="str">
        <f ca="1">INDIRECT("登録シート!$E93")&amp;"　"&amp;INDIRECT("登録シート!$F93")</f>
        <v>　</v>
      </c>
      <c r="D92" s="18" t="str">
        <f ca="1">IF(INDIRECT("登録シート!K93")="","",INDIRECT("登録シート!K93"))</f>
        <v/>
      </c>
      <c r="I92">
        <v>8</v>
      </c>
      <c r="J92" t="str">
        <f t="shared" ca="1" si="29"/>
        <v/>
      </c>
      <c r="K92" t="str">
        <f t="shared" ca="1" si="30"/>
        <v/>
      </c>
      <c r="L92" t="str">
        <f t="shared" ca="1" si="31"/>
        <v/>
      </c>
    </row>
    <row r="93" spans="1:12" x14ac:dyDescent="0.2">
      <c r="A93" t="str">
        <f ca="1">IF(INDIRECT("登録シート!C94")&lt;&gt;"",INDIRECT("登録シート!$B94")&amp;"_"&amp;INDIRECT("登録シート!$C94"),"")</f>
        <v/>
      </c>
      <c r="B93" t="str">
        <f ca="1">IF(INDIRECT("登録シート!$D94")="","",INDIRECT("登録シート!$D94"))</f>
        <v/>
      </c>
      <c r="C93" t="str">
        <f ca="1">INDIRECT("登録シート!$E94")&amp;"　"&amp;INDIRECT("登録シート!$F94")</f>
        <v>　</v>
      </c>
      <c r="D93" s="18" t="str">
        <f ca="1">IF(INDIRECT("登録シート!K94")="","",INDIRECT("登録シート!K94"))</f>
        <v/>
      </c>
      <c r="I93">
        <v>9</v>
      </c>
      <c r="J93" t="str">
        <f t="shared" ca="1" si="29"/>
        <v/>
      </c>
      <c r="K93" t="str">
        <f t="shared" ca="1" si="30"/>
        <v/>
      </c>
      <c r="L93" t="str">
        <f t="shared" ca="1" si="31"/>
        <v/>
      </c>
    </row>
    <row r="94" spans="1:12" x14ac:dyDescent="0.2">
      <c r="A94" t="str">
        <f ca="1">IF(INDIRECT("登録シート!C95")&lt;&gt;"",INDIRECT("登録シート!$B95")&amp;"_"&amp;INDIRECT("登録シート!$C95"),"")</f>
        <v/>
      </c>
      <c r="B94" t="str">
        <f ca="1">IF(INDIRECT("登録シート!$D95")="","",INDIRECT("登録シート!$D95"))</f>
        <v/>
      </c>
      <c r="C94" t="str">
        <f ca="1">INDIRECT("登録シート!$E95")&amp;"　"&amp;INDIRECT("登録シート!$F95")</f>
        <v>　</v>
      </c>
      <c r="D94" s="18" t="str">
        <f ca="1">IF(INDIRECT("登録シート!K95")="","",INDIRECT("登録シート!K95"))</f>
        <v/>
      </c>
      <c r="I94">
        <v>10</v>
      </c>
      <c r="J94" t="str">
        <f t="shared" ca="1" si="29"/>
        <v/>
      </c>
      <c r="K94" t="str">
        <f t="shared" ca="1" si="30"/>
        <v/>
      </c>
      <c r="L94" t="str">
        <f t="shared" ca="1" si="31"/>
        <v/>
      </c>
    </row>
    <row r="95" spans="1:12" x14ac:dyDescent="0.2">
      <c r="A95" t="str">
        <f ca="1">IF(INDIRECT("登録シート!C96")&lt;&gt;"",INDIRECT("登録シート!$B96")&amp;"_"&amp;INDIRECT("登録シート!$C96"),"")</f>
        <v/>
      </c>
      <c r="B95" t="str">
        <f ca="1">IF(INDIRECT("登録シート!$D96")="","",INDIRECT("登録シート!$D96"))</f>
        <v/>
      </c>
      <c r="C95" t="str">
        <f ca="1">INDIRECT("登録シート!$E96")&amp;"　"&amp;INDIRECT("登録シート!$F96")</f>
        <v>　</v>
      </c>
      <c r="D95" s="18" t="str">
        <f ca="1">IF(INDIRECT("登録シート!K96")="","",INDIRECT("登録シート!K96"))</f>
        <v/>
      </c>
      <c r="I95">
        <v>11</v>
      </c>
      <c r="J95" t="str">
        <f t="shared" ca="1" si="29"/>
        <v/>
      </c>
      <c r="K95" t="str">
        <f t="shared" ca="1" si="30"/>
        <v/>
      </c>
      <c r="L95" t="str">
        <f t="shared" ca="1" si="31"/>
        <v/>
      </c>
    </row>
    <row r="96" spans="1:12" x14ac:dyDescent="0.2">
      <c r="A96" t="str">
        <f ca="1">IF(INDIRECT("登録シート!C97")&lt;&gt;"",INDIRECT("登録シート!$B97")&amp;"_"&amp;INDIRECT("登録シート!$C97"),"")</f>
        <v/>
      </c>
      <c r="B96" t="str">
        <f ca="1">IF(INDIRECT("登録シート!$D97")="","",INDIRECT("登録シート!$D97"))</f>
        <v/>
      </c>
      <c r="C96" t="str">
        <f ca="1">INDIRECT("登録シート!$E97")&amp;"　"&amp;INDIRECT("登録シート!$F97")</f>
        <v>　</v>
      </c>
      <c r="D96" s="18" t="str">
        <f ca="1">IF(INDIRECT("登録シート!K97")="","",INDIRECT("登録シート!K97"))</f>
        <v/>
      </c>
      <c r="I96">
        <v>12</v>
      </c>
      <c r="J96" t="str">
        <f t="shared" ca="1" si="29"/>
        <v/>
      </c>
      <c r="K96" t="str">
        <f t="shared" ca="1" si="30"/>
        <v/>
      </c>
      <c r="L96" t="str">
        <f t="shared" ca="1" si="31"/>
        <v/>
      </c>
    </row>
    <row r="97" spans="1:12" x14ac:dyDescent="0.2">
      <c r="A97" t="str">
        <f ca="1">IF(INDIRECT("登録シート!C98")&lt;&gt;"",INDIRECT("登録シート!$B98")&amp;"_"&amp;INDIRECT("登録シート!$C98"),"")</f>
        <v/>
      </c>
      <c r="B97" t="str">
        <f ca="1">IF(INDIRECT("登録シート!$D98")="","",INDIRECT("登録シート!$D98"))</f>
        <v/>
      </c>
      <c r="C97" t="str">
        <f ca="1">INDIRECT("登録シート!$E98")&amp;"　"&amp;INDIRECT("登録シート!$F98")</f>
        <v>　</v>
      </c>
      <c r="D97" s="18" t="str">
        <f ca="1">IF(INDIRECT("登録シート!K98")="","",INDIRECT("登録シート!K98"))</f>
        <v/>
      </c>
      <c r="H97" t="str">
        <f>G9</f>
        <v>_</v>
      </c>
      <c r="I97">
        <v>1</v>
      </c>
      <c r="J97" t="str">
        <f ca="1">IF(COUNTIF($A:$A,$G$9)&gt;=ROW(A1),INDEX(B:B,LARGE(INDEX(($A$1:$A$100=$G$9)*ROW($A$1:$A$100),),COUNTIF($A:$A,$G$9)-ROW(A1)+1)),"")</f>
        <v/>
      </c>
      <c r="K97" t="str">
        <f t="shared" ref="K97:L97" ca="1" si="32">IF(COUNTIF($A:$A,$G$9)&gt;=ROW(B1),INDEX(C:C,LARGE(INDEX(($A$1:$A$100=$G$9)*ROW($A$1:$A$100),),COUNTIF($A:$A,$G$9)-ROW(B1)+1)),"")</f>
        <v/>
      </c>
      <c r="L97" t="str">
        <f t="shared" ca="1" si="32"/>
        <v/>
      </c>
    </row>
    <row r="98" spans="1:12" x14ac:dyDescent="0.2">
      <c r="A98" t="str">
        <f ca="1">IF(INDIRECT("登録シート!C99")&lt;&gt;"",INDIRECT("登録シート!$B99")&amp;"_"&amp;INDIRECT("登録シート!$C99"),"")</f>
        <v/>
      </c>
      <c r="B98" t="str">
        <f ca="1">IF(INDIRECT("登録シート!$D99")="","",INDIRECT("登録シート!$D99"))</f>
        <v/>
      </c>
      <c r="C98" t="str">
        <f ca="1">INDIRECT("登録シート!$E99")&amp;"　"&amp;INDIRECT("登録シート!$F99")</f>
        <v>　</v>
      </c>
      <c r="D98" s="18" t="str">
        <f ca="1">IF(INDIRECT("登録シート!K99")="","",INDIRECT("登録シート!K99"))</f>
        <v/>
      </c>
      <c r="I98">
        <v>2</v>
      </c>
      <c r="J98" t="str">
        <f t="shared" ref="J98:J108" ca="1" si="33">IF(COUNTIF($A:$A,$G$9)&gt;=ROW(A2),INDEX(B:B,LARGE(INDEX(($A$1:$A$100=$G$9)*ROW($A$1:$A$100),),COUNTIF($A:$A,$G$9)-ROW(A2)+1)),"")</f>
        <v/>
      </c>
      <c r="K98" t="str">
        <f t="shared" ref="K98:K108" ca="1" si="34">IF(COUNTIF($A:$A,$G$9)&gt;=ROW(B2),INDEX(C:C,LARGE(INDEX(($A$1:$A$100=$G$9)*ROW($A$1:$A$100),),COUNTIF($A:$A,$G$9)-ROW(B2)+1)),"")</f>
        <v/>
      </c>
      <c r="L98" t="str">
        <f t="shared" ref="L98:L108" ca="1" si="35">IF(COUNTIF($A:$A,$G$9)&gt;=ROW(C2),INDEX(D:D,LARGE(INDEX(($A$1:$A$100=$G$9)*ROW($A$1:$A$100),),COUNTIF($A:$A,$G$9)-ROW(C2)+1)),"")</f>
        <v/>
      </c>
    </row>
    <row r="99" spans="1:12" x14ac:dyDescent="0.2">
      <c r="A99" t="str">
        <f ca="1">IF(INDIRECT("登録シート!C100")&lt;&gt;"",INDIRECT("登録シート!$B100")&amp;"_"&amp;INDIRECT("登録シート!$C100"),"")</f>
        <v/>
      </c>
      <c r="B99" t="str">
        <f ca="1">IF(INDIRECT("登録シート!$D100")="","",INDIRECT("登録シート!$D100"))</f>
        <v/>
      </c>
      <c r="C99" t="str">
        <f ca="1">INDIRECT("登録シート!$E100")&amp;"　"&amp;INDIRECT("登録シート!$F100")</f>
        <v>　</v>
      </c>
      <c r="D99" s="18" t="str">
        <f ca="1">IF(INDIRECT("登録シート!K100")="","",INDIRECT("登録シート!K100"))</f>
        <v/>
      </c>
      <c r="I99">
        <v>3</v>
      </c>
      <c r="J99" t="str">
        <f t="shared" ca="1" si="33"/>
        <v/>
      </c>
      <c r="K99" t="str">
        <f t="shared" ca="1" si="34"/>
        <v/>
      </c>
      <c r="L99" t="str">
        <f t="shared" ca="1" si="35"/>
        <v/>
      </c>
    </row>
    <row r="100" spans="1:12" x14ac:dyDescent="0.2">
      <c r="A100" t="str">
        <f ca="1">IF(INDIRECT("登録シート!C101")&lt;&gt;"",INDIRECT("登録シート!$B101")&amp;"_"&amp;INDIRECT("登録シート!$C101"),"")</f>
        <v/>
      </c>
      <c r="B100" t="str">
        <f ca="1">IF(INDIRECT("登録シート!$D101")="","",INDIRECT("登録シート!$D101"))</f>
        <v/>
      </c>
      <c r="C100" t="str">
        <f ca="1">INDIRECT("登録シート!$E101")&amp;"　"&amp;INDIRECT("登録シート!$F101")</f>
        <v>　</v>
      </c>
      <c r="D100" s="18" t="str">
        <f ca="1">IF(INDIRECT("登録シート!K101")="","",INDIRECT("登録シート!K101"))</f>
        <v/>
      </c>
      <c r="I100">
        <v>4</v>
      </c>
      <c r="J100" t="str">
        <f t="shared" ca="1" si="33"/>
        <v/>
      </c>
      <c r="K100" t="str">
        <f t="shared" ca="1" si="34"/>
        <v/>
      </c>
      <c r="L100" t="str">
        <f t="shared" ca="1" si="35"/>
        <v/>
      </c>
    </row>
    <row r="101" spans="1:12" x14ac:dyDescent="0.2">
      <c r="I101">
        <v>5</v>
      </c>
      <c r="J101" t="str">
        <f t="shared" ca="1" si="33"/>
        <v/>
      </c>
      <c r="K101" t="str">
        <f t="shared" ca="1" si="34"/>
        <v/>
      </c>
      <c r="L101" t="str">
        <f t="shared" ca="1" si="35"/>
        <v/>
      </c>
    </row>
    <row r="102" spans="1:12" x14ac:dyDescent="0.2">
      <c r="I102">
        <v>6</v>
      </c>
      <c r="J102" t="str">
        <f t="shared" ca="1" si="33"/>
        <v/>
      </c>
      <c r="K102" t="str">
        <f t="shared" ca="1" si="34"/>
        <v/>
      </c>
      <c r="L102" t="str">
        <f t="shared" ca="1" si="35"/>
        <v/>
      </c>
    </row>
    <row r="103" spans="1:12" x14ac:dyDescent="0.2">
      <c r="I103">
        <v>7</v>
      </c>
      <c r="J103" t="str">
        <f t="shared" ca="1" si="33"/>
        <v/>
      </c>
      <c r="K103" t="str">
        <f t="shared" ca="1" si="34"/>
        <v/>
      </c>
      <c r="L103" t="str">
        <f t="shared" ca="1" si="35"/>
        <v/>
      </c>
    </row>
    <row r="104" spans="1:12" x14ac:dyDescent="0.2">
      <c r="I104">
        <v>8</v>
      </c>
      <c r="J104" t="str">
        <f t="shared" ca="1" si="33"/>
        <v/>
      </c>
      <c r="K104" t="str">
        <f t="shared" ca="1" si="34"/>
        <v/>
      </c>
      <c r="L104" t="str">
        <f t="shared" ca="1" si="35"/>
        <v/>
      </c>
    </row>
    <row r="105" spans="1:12" x14ac:dyDescent="0.2">
      <c r="I105">
        <v>9</v>
      </c>
      <c r="J105" t="str">
        <f t="shared" ca="1" si="33"/>
        <v/>
      </c>
      <c r="K105" t="str">
        <f t="shared" ca="1" si="34"/>
        <v/>
      </c>
      <c r="L105" t="str">
        <f t="shared" ca="1" si="35"/>
        <v/>
      </c>
    </row>
    <row r="106" spans="1:12" x14ac:dyDescent="0.2">
      <c r="I106">
        <v>10</v>
      </c>
      <c r="J106" t="str">
        <f t="shared" ca="1" si="33"/>
        <v/>
      </c>
      <c r="K106" t="str">
        <f t="shared" ca="1" si="34"/>
        <v/>
      </c>
      <c r="L106" t="str">
        <f t="shared" ca="1" si="35"/>
        <v/>
      </c>
    </row>
    <row r="107" spans="1:12" x14ac:dyDescent="0.2">
      <c r="I107">
        <v>11</v>
      </c>
      <c r="J107" t="str">
        <f t="shared" ca="1" si="33"/>
        <v/>
      </c>
      <c r="K107" t="str">
        <f t="shared" ca="1" si="34"/>
        <v/>
      </c>
      <c r="L107" t="str">
        <f t="shared" ca="1" si="35"/>
        <v/>
      </c>
    </row>
    <row r="108" spans="1:12" x14ac:dyDescent="0.2">
      <c r="I108">
        <v>12</v>
      </c>
      <c r="J108" t="str">
        <f t="shared" ca="1" si="33"/>
        <v/>
      </c>
      <c r="K108" t="str">
        <f t="shared" ca="1" si="34"/>
        <v/>
      </c>
      <c r="L108" t="str">
        <f t="shared" ca="1" si="35"/>
        <v/>
      </c>
    </row>
    <row r="109" spans="1:12" x14ac:dyDescent="0.2">
      <c r="H109" t="str">
        <f>G10</f>
        <v>_</v>
      </c>
      <c r="I109">
        <v>1</v>
      </c>
      <c r="J109" t="str">
        <f t="shared" ref="J109:J120" ca="1" si="36">IF(COUNTIF($A:$A,$G$10)&gt;=ROW(A1),INDEX(B:B,LARGE(INDEX(($A$1:$A$100=$G$10)*ROW($A$1:$A$100),),COUNTIF($A:$A,$G$10)-ROW(A1)+1)),"")</f>
        <v/>
      </c>
      <c r="K109" t="str">
        <f t="shared" ref="K109:K120" ca="1" si="37">IF(COUNTIF($A:$A,$G$10)&gt;=ROW(B1),INDEX(C:C,LARGE(INDEX(($A$1:$A$100=$G$10)*ROW($A$1:$A$100),),COUNTIF($A:$A,$G$10)-ROW(B1)+1)),"")</f>
        <v/>
      </c>
      <c r="L109" t="str">
        <f t="shared" ref="L109:L120" ca="1" si="38">IF(COUNTIF($A:$A,$G$10)&gt;=ROW(C1),INDEX(D:D,LARGE(INDEX(($A$1:$A$100=$G$10)*ROW($A$1:$A$100),),COUNTIF($A:$A,$G$10)-ROW(C1)+1)),"")</f>
        <v/>
      </c>
    </row>
    <row r="110" spans="1:12" x14ac:dyDescent="0.2">
      <c r="I110">
        <v>2</v>
      </c>
      <c r="J110" t="str">
        <f t="shared" ca="1" si="36"/>
        <v/>
      </c>
      <c r="K110" t="str">
        <f t="shared" ca="1" si="37"/>
        <v/>
      </c>
      <c r="L110" t="str">
        <f t="shared" ca="1" si="38"/>
        <v/>
      </c>
    </row>
    <row r="111" spans="1:12" x14ac:dyDescent="0.2">
      <c r="I111">
        <v>3</v>
      </c>
      <c r="J111" t="str">
        <f t="shared" ca="1" si="36"/>
        <v/>
      </c>
      <c r="K111" t="str">
        <f t="shared" ca="1" si="37"/>
        <v/>
      </c>
      <c r="L111" t="str">
        <f t="shared" ca="1" si="38"/>
        <v/>
      </c>
    </row>
    <row r="112" spans="1:12" x14ac:dyDescent="0.2">
      <c r="I112">
        <v>4</v>
      </c>
      <c r="J112" t="str">
        <f t="shared" ca="1" si="36"/>
        <v/>
      </c>
      <c r="K112" t="str">
        <f t="shared" ca="1" si="37"/>
        <v/>
      </c>
      <c r="L112" t="str">
        <f t="shared" ca="1" si="38"/>
        <v/>
      </c>
    </row>
    <row r="113" spans="8:12" x14ac:dyDescent="0.2">
      <c r="I113">
        <v>5</v>
      </c>
      <c r="J113" t="str">
        <f t="shared" ca="1" si="36"/>
        <v/>
      </c>
      <c r="K113" t="str">
        <f t="shared" ca="1" si="37"/>
        <v/>
      </c>
      <c r="L113" t="str">
        <f t="shared" ca="1" si="38"/>
        <v/>
      </c>
    </row>
    <row r="114" spans="8:12" x14ac:dyDescent="0.2">
      <c r="I114">
        <v>6</v>
      </c>
      <c r="J114" t="str">
        <f t="shared" ca="1" si="36"/>
        <v/>
      </c>
      <c r="K114" t="str">
        <f t="shared" ca="1" si="37"/>
        <v/>
      </c>
      <c r="L114" t="str">
        <f t="shared" ca="1" si="38"/>
        <v/>
      </c>
    </row>
    <row r="115" spans="8:12" x14ac:dyDescent="0.2">
      <c r="I115">
        <v>7</v>
      </c>
      <c r="J115" t="str">
        <f t="shared" ca="1" si="36"/>
        <v/>
      </c>
      <c r="K115" t="str">
        <f t="shared" ca="1" si="37"/>
        <v/>
      </c>
      <c r="L115" t="str">
        <f t="shared" ca="1" si="38"/>
        <v/>
      </c>
    </row>
    <row r="116" spans="8:12" x14ac:dyDescent="0.2">
      <c r="I116">
        <v>8</v>
      </c>
      <c r="J116" t="str">
        <f t="shared" ca="1" si="36"/>
        <v/>
      </c>
      <c r="K116" t="str">
        <f t="shared" ca="1" si="37"/>
        <v/>
      </c>
      <c r="L116" t="str">
        <f t="shared" ca="1" si="38"/>
        <v/>
      </c>
    </row>
    <row r="117" spans="8:12" x14ac:dyDescent="0.2">
      <c r="I117">
        <v>9</v>
      </c>
      <c r="J117" t="str">
        <f t="shared" ca="1" si="36"/>
        <v/>
      </c>
      <c r="K117" t="str">
        <f t="shared" ca="1" si="37"/>
        <v/>
      </c>
      <c r="L117" t="str">
        <f t="shared" ca="1" si="38"/>
        <v/>
      </c>
    </row>
    <row r="118" spans="8:12" x14ac:dyDescent="0.2">
      <c r="I118">
        <v>10</v>
      </c>
      <c r="J118" t="str">
        <f t="shared" ca="1" si="36"/>
        <v/>
      </c>
      <c r="K118" t="str">
        <f t="shared" ca="1" si="37"/>
        <v/>
      </c>
      <c r="L118" t="str">
        <f t="shared" ca="1" si="38"/>
        <v/>
      </c>
    </row>
    <row r="119" spans="8:12" x14ac:dyDescent="0.2">
      <c r="I119">
        <v>11</v>
      </c>
      <c r="J119" t="str">
        <f t="shared" ca="1" si="36"/>
        <v/>
      </c>
      <c r="K119" t="str">
        <f t="shared" ca="1" si="37"/>
        <v/>
      </c>
      <c r="L119" t="str">
        <f t="shared" ca="1" si="38"/>
        <v/>
      </c>
    </row>
    <row r="120" spans="8:12" x14ac:dyDescent="0.2">
      <c r="I120">
        <v>12</v>
      </c>
      <c r="J120" t="str">
        <f t="shared" ca="1" si="36"/>
        <v/>
      </c>
      <c r="K120" t="str">
        <f t="shared" ca="1" si="37"/>
        <v/>
      </c>
      <c r="L120" t="str">
        <f t="shared" ca="1" si="38"/>
        <v/>
      </c>
    </row>
    <row r="121" spans="8:12" x14ac:dyDescent="0.2">
      <c r="H121" t="str">
        <f>G11</f>
        <v>_</v>
      </c>
      <c r="I121">
        <v>1</v>
      </c>
      <c r="J121" t="str">
        <f t="shared" ref="J121:J132" ca="1" si="39">IF(COUNTIF($A:$A,$G$11)&gt;=ROW(A1),INDEX(B:B,LARGE(INDEX(($A$1:$A$100=$G$11)*ROW($A$1:$A$100),),COUNTIF($A:$A,$G$11)-ROW(A1)+1)),"")</f>
        <v/>
      </c>
      <c r="K121" t="str">
        <f t="shared" ref="K121:K132" ca="1" si="40">IF(COUNTIF($A:$A,$G$11)&gt;=ROW(B1),INDEX(C:C,LARGE(INDEX(($A$1:$A$100=$G$11)*ROW($A$1:$A$100),),COUNTIF($A:$A,$G$11)-ROW(B1)+1)),"")</f>
        <v/>
      </c>
      <c r="L121" t="str">
        <f t="shared" ref="L121:L132" ca="1" si="41">IF(COUNTIF($A:$A,$G$11)&gt;=ROW(C1),INDEX(D:D,LARGE(INDEX(($A$1:$A$100=$G$11)*ROW($A$1:$A$100),),COUNTIF($A:$A,$G$11)-ROW(C1)+1)),"")</f>
        <v/>
      </c>
    </row>
    <row r="122" spans="8:12" x14ac:dyDescent="0.2">
      <c r="I122">
        <v>2</v>
      </c>
      <c r="J122" t="str">
        <f t="shared" ca="1" si="39"/>
        <v/>
      </c>
      <c r="K122" t="str">
        <f t="shared" ca="1" si="40"/>
        <v/>
      </c>
      <c r="L122" t="str">
        <f t="shared" ca="1" si="41"/>
        <v/>
      </c>
    </row>
    <row r="123" spans="8:12" x14ac:dyDescent="0.2">
      <c r="I123">
        <v>3</v>
      </c>
      <c r="J123" t="str">
        <f t="shared" ca="1" si="39"/>
        <v/>
      </c>
      <c r="K123" t="str">
        <f t="shared" ca="1" si="40"/>
        <v/>
      </c>
      <c r="L123" t="str">
        <f t="shared" ca="1" si="41"/>
        <v/>
      </c>
    </row>
    <row r="124" spans="8:12" x14ac:dyDescent="0.2">
      <c r="I124">
        <v>4</v>
      </c>
      <c r="J124" t="str">
        <f t="shared" ca="1" si="39"/>
        <v/>
      </c>
      <c r="K124" t="str">
        <f t="shared" ca="1" si="40"/>
        <v/>
      </c>
      <c r="L124" t="str">
        <f t="shared" ca="1" si="41"/>
        <v/>
      </c>
    </row>
    <row r="125" spans="8:12" x14ac:dyDescent="0.2">
      <c r="I125">
        <v>5</v>
      </c>
      <c r="J125" t="str">
        <f t="shared" ca="1" si="39"/>
        <v/>
      </c>
      <c r="K125" t="str">
        <f t="shared" ca="1" si="40"/>
        <v/>
      </c>
      <c r="L125" t="str">
        <f t="shared" ca="1" si="41"/>
        <v/>
      </c>
    </row>
    <row r="126" spans="8:12" x14ac:dyDescent="0.2">
      <c r="I126">
        <v>6</v>
      </c>
      <c r="J126" t="str">
        <f t="shared" ca="1" si="39"/>
        <v/>
      </c>
      <c r="K126" t="str">
        <f t="shared" ca="1" si="40"/>
        <v/>
      </c>
      <c r="L126" t="str">
        <f t="shared" ca="1" si="41"/>
        <v/>
      </c>
    </row>
    <row r="127" spans="8:12" x14ac:dyDescent="0.2">
      <c r="I127">
        <v>7</v>
      </c>
      <c r="J127" t="str">
        <f t="shared" ca="1" si="39"/>
        <v/>
      </c>
      <c r="K127" t="str">
        <f t="shared" ca="1" si="40"/>
        <v/>
      </c>
      <c r="L127" t="str">
        <f t="shared" ca="1" si="41"/>
        <v/>
      </c>
    </row>
    <row r="128" spans="8:12" x14ac:dyDescent="0.2">
      <c r="I128">
        <v>8</v>
      </c>
      <c r="J128" t="str">
        <f t="shared" ca="1" si="39"/>
        <v/>
      </c>
      <c r="K128" t="str">
        <f t="shared" ca="1" si="40"/>
        <v/>
      </c>
      <c r="L128" t="str">
        <f t="shared" ca="1" si="41"/>
        <v/>
      </c>
    </row>
    <row r="129" spans="8:12" x14ac:dyDescent="0.2">
      <c r="I129">
        <v>9</v>
      </c>
      <c r="J129" t="str">
        <f t="shared" ca="1" si="39"/>
        <v/>
      </c>
      <c r="K129" t="str">
        <f t="shared" ca="1" si="40"/>
        <v/>
      </c>
      <c r="L129" t="str">
        <f t="shared" ca="1" si="41"/>
        <v/>
      </c>
    </row>
    <row r="130" spans="8:12" x14ac:dyDescent="0.2">
      <c r="I130">
        <v>10</v>
      </c>
      <c r="J130" t="str">
        <f t="shared" ca="1" si="39"/>
        <v/>
      </c>
      <c r="K130" t="str">
        <f t="shared" ca="1" si="40"/>
        <v/>
      </c>
      <c r="L130" t="str">
        <f t="shared" ca="1" si="41"/>
        <v/>
      </c>
    </row>
    <row r="131" spans="8:12" x14ac:dyDescent="0.2">
      <c r="I131">
        <v>11</v>
      </c>
      <c r="J131" t="str">
        <f t="shared" ca="1" si="39"/>
        <v/>
      </c>
      <c r="K131" t="str">
        <f t="shared" ca="1" si="40"/>
        <v/>
      </c>
      <c r="L131" t="str">
        <f t="shared" ca="1" si="41"/>
        <v/>
      </c>
    </row>
    <row r="132" spans="8:12" x14ac:dyDescent="0.2">
      <c r="I132">
        <v>12</v>
      </c>
      <c r="J132" t="str">
        <f t="shared" ca="1" si="39"/>
        <v/>
      </c>
      <c r="K132" t="str">
        <f t="shared" ca="1" si="40"/>
        <v/>
      </c>
      <c r="L132" t="str">
        <f t="shared" ca="1" si="41"/>
        <v/>
      </c>
    </row>
    <row r="133" spans="8:12" x14ac:dyDescent="0.2">
      <c r="H133" t="str">
        <f>G12</f>
        <v>_</v>
      </c>
      <c r="I133">
        <v>1</v>
      </c>
      <c r="J133" t="str">
        <f t="shared" ref="J133:J144" ca="1" si="42">IF(COUNTIF($A:$A,$G$12)&gt;=ROW(A1),INDEX(B:B,LARGE(INDEX(($A$1:$A$100=$G$12)*ROW($A$1:$A$100),),COUNTIF($A:$A,$G$12)-ROW(A1)+1)),"")</f>
        <v/>
      </c>
      <c r="K133" t="str">
        <f t="shared" ref="K133:K144" ca="1" si="43">IF(COUNTIF($A:$A,$G$12)&gt;=ROW(B1),INDEX(C:C,LARGE(INDEX(($A$1:$A$100=$G$12)*ROW($A$1:$A$100),),COUNTIF($A:$A,$G$12)-ROW(B1)+1)),"")</f>
        <v/>
      </c>
      <c r="L133" t="str">
        <f t="shared" ref="L133:L144" ca="1" si="44">IF(COUNTIF($A:$A,$G$12)&gt;=ROW(C1),INDEX(D:D,LARGE(INDEX(($A$1:$A$100=$G$12)*ROW($A$1:$A$100),),COUNTIF($A:$A,$G$12)-ROW(C1)+1)),"")</f>
        <v/>
      </c>
    </row>
    <row r="134" spans="8:12" x14ac:dyDescent="0.2">
      <c r="I134">
        <v>2</v>
      </c>
      <c r="J134" t="str">
        <f t="shared" ca="1" si="42"/>
        <v/>
      </c>
      <c r="K134" t="str">
        <f t="shared" ca="1" si="43"/>
        <v/>
      </c>
      <c r="L134" t="str">
        <f t="shared" ca="1" si="44"/>
        <v/>
      </c>
    </row>
    <row r="135" spans="8:12" x14ac:dyDescent="0.2">
      <c r="I135">
        <v>3</v>
      </c>
      <c r="J135" t="str">
        <f t="shared" ca="1" si="42"/>
        <v/>
      </c>
      <c r="K135" t="str">
        <f t="shared" ca="1" si="43"/>
        <v/>
      </c>
      <c r="L135" t="str">
        <f t="shared" ca="1" si="44"/>
        <v/>
      </c>
    </row>
    <row r="136" spans="8:12" x14ac:dyDescent="0.2">
      <c r="I136">
        <v>4</v>
      </c>
      <c r="J136" t="str">
        <f t="shared" ca="1" si="42"/>
        <v/>
      </c>
      <c r="K136" t="str">
        <f t="shared" ca="1" si="43"/>
        <v/>
      </c>
      <c r="L136" t="str">
        <f t="shared" ca="1" si="44"/>
        <v/>
      </c>
    </row>
    <row r="137" spans="8:12" x14ac:dyDescent="0.2">
      <c r="I137">
        <v>5</v>
      </c>
      <c r="J137" t="str">
        <f t="shared" ca="1" si="42"/>
        <v/>
      </c>
      <c r="K137" t="str">
        <f t="shared" ca="1" si="43"/>
        <v/>
      </c>
      <c r="L137" t="str">
        <f t="shared" ca="1" si="44"/>
        <v/>
      </c>
    </row>
    <row r="138" spans="8:12" x14ac:dyDescent="0.2">
      <c r="I138">
        <v>6</v>
      </c>
      <c r="J138" t="str">
        <f t="shared" ca="1" si="42"/>
        <v/>
      </c>
      <c r="K138" t="str">
        <f t="shared" ca="1" si="43"/>
        <v/>
      </c>
      <c r="L138" t="str">
        <f t="shared" ca="1" si="44"/>
        <v/>
      </c>
    </row>
    <row r="139" spans="8:12" x14ac:dyDescent="0.2">
      <c r="I139">
        <v>7</v>
      </c>
      <c r="J139" t="str">
        <f t="shared" ca="1" si="42"/>
        <v/>
      </c>
      <c r="K139" t="str">
        <f t="shared" ca="1" si="43"/>
        <v/>
      </c>
      <c r="L139" t="str">
        <f t="shared" ca="1" si="44"/>
        <v/>
      </c>
    </row>
    <row r="140" spans="8:12" x14ac:dyDescent="0.2">
      <c r="I140">
        <v>8</v>
      </c>
      <c r="J140" t="str">
        <f t="shared" ca="1" si="42"/>
        <v/>
      </c>
      <c r="K140" t="str">
        <f t="shared" ca="1" si="43"/>
        <v/>
      </c>
      <c r="L140" t="str">
        <f t="shared" ca="1" si="44"/>
        <v/>
      </c>
    </row>
    <row r="141" spans="8:12" x14ac:dyDescent="0.2">
      <c r="I141">
        <v>9</v>
      </c>
      <c r="J141" t="str">
        <f t="shared" ca="1" si="42"/>
        <v/>
      </c>
      <c r="K141" t="str">
        <f t="shared" ca="1" si="43"/>
        <v/>
      </c>
      <c r="L141" t="str">
        <f t="shared" ca="1" si="44"/>
        <v/>
      </c>
    </row>
    <row r="142" spans="8:12" x14ac:dyDescent="0.2">
      <c r="I142">
        <v>10</v>
      </c>
      <c r="J142" t="str">
        <f t="shared" ca="1" si="42"/>
        <v/>
      </c>
      <c r="K142" t="str">
        <f t="shared" ca="1" si="43"/>
        <v/>
      </c>
      <c r="L142" t="str">
        <f t="shared" ca="1" si="44"/>
        <v/>
      </c>
    </row>
    <row r="143" spans="8:12" x14ac:dyDescent="0.2">
      <c r="I143">
        <v>11</v>
      </c>
      <c r="J143" t="str">
        <f t="shared" ca="1" si="42"/>
        <v/>
      </c>
      <c r="K143" t="str">
        <f t="shared" ca="1" si="43"/>
        <v/>
      </c>
      <c r="L143" t="str">
        <f t="shared" ca="1" si="44"/>
        <v/>
      </c>
    </row>
    <row r="144" spans="8:12" x14ac:dyDescent="0.2">
      <c r="I144">
        <v>12</v>
      </c>
      <c r="J144" t="str">
        <f t="shared" ca="1" si="42"/>
        <v/>
      </c>
      <c r="K144" t="str">
        <f t="shared" ca="1" si="43"/>
        <v/>
      </c>
      <c r="L144" t="str">
        <f t="shared" ca="1" si="44"/>
        <v/>
      </c>
    </row>
    <row r="145" spans="8:12" x14ac:dyDescent="0.2">
      <c r="H145" t="str">
        <f>G13</f>
        <v>_</v>
      </c>
      <c r="I145">
        <v>1</v>
      </c>
      <c r="J145" t="str">
        <f t="shared" ref="J145:J156" ca="1" si="45">IF(COUNTIF($A:$A,$G$13)&gt;=ROW(A1),INDEX(B:B,LARGE(INDEX(($A$1:$A$100=$G$13)*ROW($A$1:$A$100),),COUNTIF($A:$A,$G$13)-ROW(A1)+1)),"")</f>
        <v/>
      </c>
      <c r="K145" t="str">
        <f t="shared" ref="K145:K156" ca="1" si="46">IF(COUNTIF($A:$A,$G$13)&gt;=ROW(B1),INDEX(C:C,LARGE(INDEX(($A$1:$A$100=$G$13)*ROW($A$1:$A$100),),COUNTIF($A:$A,$G$13)-ROW(B1)+1)),"")</f>
        <v/>
      </c>
      <c r="L145" t="str">
        <f t="shared" ref="L145:L156" ca="1" si="47">IF(COUNTIF($A:$A,$G$13)&gt;=ROW(C1),INDEX(D:D,LARGE(INDEX(($A$1:$A$100=$G$13)*ROW($A$1:$A$100),),COUNTIF($A:$A,$G$13)-ROW(C1)+1)),"")</f>
        <v/>
      </c>
    </row>
    <row r="146" spans="8:12" x14ac:dyDescent="0.2">
      <c r="I146">
        <v>2</v>
      </c>
      <c r="J146" t="str">
        <f t="shared" ca="1" si="45"/>
        <v/>
      </c>
      <c r="K146" t="str">
        <f t="shared" ca="1" si="46"/>
        <v/>
      </c>
      <c r="L146" t="str">
        <f t="shared" ca="1" si="47"/>
        <v/>
      </c>
    </row>
    <row r="147" spans="8:12" x14ac:dyDescent="0.2">
      <c r="I147">
        <v>3</v>
      </c>
      <c r="J147" t="str">
        <f t="shared" ca="1" si="45"/>
        <v/>
      </c>
      <c r="K147" t="str">
        <f t="shared" ca="1" si="46"/>
        <v/>
      </c>
      <c r="L147" t="str">
        <f t="shared" ca="1" si="47"/>
        <v/>
      </c>
    </row>
    <row r="148" spans="8:12" x14ac:dyDescent="0.2">
      <c r="I148">
        <v>4</v>
      </c>
      <c r="J148" t="str">
        <f t="shared" ca="1" si="45"/>
        <v/>
      </c>
      <c r="K148" t="str">
        <f t="shared" ca="1" si="46"/>
        <v/>
      </c>
      <c r="L148" t="str">
        <f t="shared" ca="1" si="47"/>
        <v/>
      </c>
    </row>
    <row r="149" spans="8:12" x14ac:dyDescent="0.2">
      <c r="I149">
        <v>5</v>
      </c>
      <c r="J149" t="str">
        <f t="shared" ca="1" si="45"/>
        <v/>
      </c>
      <c r="K149" t="str">
        <f t="shared" ca="1" si="46"/>
        <v/>
      </c>
      <c r="L149" t="str">
        <f t="shared" ca="1" si="47"/>
        <v/>
      </c>
    </row>
    <row r="150" spans="8:12" x14ac:dyDescent="0.2">
      <c r="I150">
        <v>6</v>
      </c>
      <c r="J150" t="str">
        <f t="shared" ca="1" si="45"/>
        <v/>
      </c>
      <c r="K150" t="str">
        <f t="shared" ca="1" si="46"/>
        <v/>
      </c>
      <c r="L150" t="str">
        <f t="shared" ca="1" si="47"/>
        <v/>
      </c>
    </row>
    <row r="151" spans="8:12" x14ac:dyDescent="0.2">
      <c r="I151">
        <v>7</v>
      </c>
      <c r="J151" t="str">
        <f t="shared" ca="1" si="45"/>
        <v/>
      </c>
      <c r="K151" t="str">
        <f t="shared" ca="1" si="46"/>
        <v/>
      </c>
      <c r="L151" t="str">
        <f t="shared" ca="1" si="47"/>
        <v/>
      </c>
    </row>
    <row r="152" spans="8:12" x14ac:dyDescent="0.2">
      <c r="I152">
        <v>8</v>
      </c>
      <c r="J152" t="str">
        <f t="shared" ca="1" si="45"/>
        <v/>
      </c>
      <c r="K152" t="str">
        <f t="shared" ca="1" si="46"/>
        <v/>
      </c>
      <c r="L152" t="str">
        <f t="shared" ca="1" si="47"/>
        <v/>
      </c>
    </row>
    <row r="153" spans="8:12" x14ac:dyDescent="0.2">
      <c r="I153">
        <v>9</v>
      </c>
      <c r="J153" t="str">
        <f t="shared" ca="1" si="45"/>
        <v/>
      </c>
      <c r="K153" t="str">
        <f t="shared" ca="1" si="46"/>
        <v/>
      </c>
      <c r="L153" t="str">
        <f t="shared" ca="1" si="47"/>
        <v/>
      </c>
    </row>
    <row r="154" spans="8:12" x14ac:dyDescent="0.2">
      <c r="I154">
        <v>10</v>
      </c>
      <c r="J154" t="str">
        <f t="shared" ca="1" si="45"/>
        <v/>
      </c>
      <c r="K154" t="str">
        <f t="shared" ca="1" si="46"/>
        <v/>
      </c>
      <c r="L154" t="str">
        <f t="shared" ca="1" si="47"/>
        <v/>
      </c>
    </row>
    <row r="155" spans="8:12" x14ac:dyDescent="0.2">
      <c r="I155">
        <v>11</v>
      </c>
      <c r="J155" t="str">
        <f t="shared" ca="1" si="45"/>
        <v/>
      </c>
      <c r="K155" t="str">
        <f t="shared" ca="1" si="46"/>
        <v/>
      </c>
      <c r="L155" t="str">
        <f t="shared" ca="1" si="47"/>
        <v/>
      </c>
    </row>
    <row r="156" spans="8:12" x14ac:dyDescent="0.2">
      <c r="I156">
        <v>12</v>
      </c>
      <c r="J156" t="str">
        <f t="shared" ca="1" si="45"/>
        <v/>
      </c>
      <c r="K156" t="str">
        <f t="shared" ca="1" si="46"/>
        <v/>
      </c>
      <c r="L156" t="str">
        <f t="shared" ca="1" si="47"/>
        <v/>
      </c>
    </row>
    <row r="157" spans="8:12" x14ac:dyDescent="0.2">
      <c r="H157" t="str">
        <f>G14</f>
        <v>_</v>
      </c>
      <c r="I157">
        <v>1</v>
      </c>
      <c r="J157" t="str">
        <f t="shared" ref="J157:J168" ca="1" si="48">IF(COUNTIF($A:$A,$G$14)&gt;=ROW(A1),INDEX(B:B,LARGE(INDEX(($A$1:$A$100=$G$14)*ROW($A$1:$A$100),),COUNTIF($A:$A,$G$14)-ROW(A1)+1)),"")</f>
        <v/>
      </c>
      <c r="K157" t="str">
        <f t="shared" ref="K157:K168" ca="1" si="49">IF(COUNTIF($A:$A,$G$14)&gt;=ROW(B1),INDEX(C:C,LARGE(INDEX(($A$1:$A$100=$G$14)*ROW($A$1:$A$100),),COUNTIF($A:$A,$G$14)-ROW(B1)+1)),"")</f>
        <v/>
      </c>
      <c r="L157" t="str">
        <f t="shared" ref="L157:L168" ca="1" si="50">IF(COUNTIF($A:$A,$G$14)&gt;=ROW(C1),INDEX(D:D,LARGE(INDEX(($A$1:$A$100=$G$14)*ROW($A$1:$A$100),),COUNTIF($A:$A,$G$14)-ROW(C1)+1)),"")</f>
        <v/>
      </c>
    </row>
    <row r="158" spans="8:12" x14ac:dyDescent="0.2">
      <c r="I158">
        <v>2</v>
      </c>
      <c r="J158" t="str">
        <f t="shared" ca="1" si="48"/>
        <v/>
      </c>
      <c r="K158" t="str">
        <f t="shared" ca="1" si="49"/>
        <v/>
      </c>
      <c r="L158" t="str">
        <f t="shared" ca="1" si="50"/>
        <v/>
      </c>
    </row>
    <row r="159" spans="8:12" x14ac:dyDescent="0.2">
      <c r="I159">
        <v>3</v>
      </c>
      <c r="J159" t="str">
        <f t="shared" ca="1" si="48"/>
        <v/>
      </c>
      <c r="K159" t="str">
        <f t="shared" ca="1" si="49"/>
        <v/>
      </c>
      <c r="L159" t="str">
        <f t="shared" ca="1" si="50"/>
        <v/>
      </c>
    </row>
    <row r="160" spans="8:12" x14ac:dyDescent="0.2">
      <c r="I160">
        <v>4</v>
      </c>
      <c r="J160" t="str">
        <f t="shared" ca="1" si="48"/>
        <v/>
      </c>
      <c r="K160" t="str">
        <f t="shared" ca="1" si="49"/>
        <v/>
      </c>
      <c r="L160" t="str">
        <f t="shared" ca="1" si="50"/>
        <v/>
      </c>
    </row>
    <row r="161" spans="9:12" x14ac:dyDescent="0.2">
      <c r="I161">
        <v>5</v>
      </c>
      <c r="J161" t="str">
        <f t="shared" ca="1" si="48"/>
        <v/>
      </c>
      <c r="K161" t="str">
        <f t="shared" ca="1" si="49"/>
        <v/>
      </c>
      <c r="L161" t="str">
        <f t="shared" ca="1" si="50"/>
        <v/>
      </c>
    </row>
    <row r="162" spans="9:12" x14ac:dyDescent="0.2">
      <c r="I162">
        <v>6</v>
      </c>
      <c r="J162" t="str">
        <f t="shared" ca="1" si="48"/>
        <v/>
      </c>
      <c r="K162" t="str">
        <f t="shared" ca="1" si="49"/>
        <v/>
      </c>
      <c r="L162" t="str">
        <f t="shared" ca="1" si="50"/>
        <v/>
      </c>
    </row>
    <row r="163" spans="9:12" x14ac:dyDescent="0.2">
      <c r="I163">
        <v>7</v>
      </c>
      <c r="J163" t="str">
        <f t="shared" ca="1" si="48"/>
        <v/>
      </c>
      <c r="K163" t="str">
        <f t="shared" ca="1" si="49"/>
        <v/>
      </c>
      <c r="L163" t="str">
        <f t="shared" ca="1" si="50"/>
        <v/>
      </c>
    </row>
    <row r="164" spans="9:12" x14ac:dyDescent="0.2">
      <c r="I164">
        <v>8</v>
      </c>
      <c r="J164" t="str">
        <f t="shared" ca="1" si="48"/>
        <v/>
      </c>
      <c r="K164" t="str">
        <f t="shared" ca="1" si="49"/>
        <v/>
      </c>
      <c r="L164" t="str">
        <f t="shared" ca="1" si="50"/>
        <v/>
      </c>
    </row>
    <row r="165" spans="9:12" x14ac:dyDescent="0.2">
      <c r="I165">
        <v>9</v>
      </c>
      <c r="J165" t="str">
        <f t="shared" ca="1" si="48"/>
        <v/>
      </c>
      <c r="K165" t="str">
        <f t="shared" ca="1" si="49"/>
        <v/>
      </c>
      <c r="L165" t="str">
        <f t="shared" ca="1" si="50"/>
        <v/>
      </c>
    </row>
    <row r="166" spans="9:12" x14ac:dyDescent="0.2">
      <c r="I166">
        <v>10</v>
      </c>
      <c r="J166" t="str">
        <f t="shared" ca="1" si="48"/>
        <v/>
      </c>
      <c r="K166" t="str">
        <f t="shared" ca="1" si="49"/>
        <v/>
      </c>
      <c r="L166" t="str">
        <f t="shared" ca="1" si="50"/>
        <v/>
      </c>
    </row>
    <row r="167" spans="9:12" x14ac:dyDescent="0.2">
      <c r="I167">
        <v>11</v>
      </c>
      <c r="J167" t="str">
        <f t="shared" ca="1" si="48"/>
        <v/>
      </c>
      <c r="K167" t="str">
        <f t="shared" ca="1" si="49"/>
        <v/>
      </c>
      <c r="L167" t="str">
        <f t="shared" ca="1" si="50"/>
        <v/>
      </c>
    </row>
    <row r="168" spans="9:12" x14ac:dyDescent="0.2">
      <c r="I168">
        <v>12</v>
      </c>
      <c r="J168" t="str">
        <f t="shared" ca="1" si="48"/>
        <v/>
      </c>
      <c r="K168" t="str">
        <f t="shared" ca="1" si="49"/>
        <v/>
      </c>
      <c r="L168" t="str">
        <f t="shared" ca="1" si="50"/>
        <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B6" sqref="B6"/>
    </sheetView>
  </sheetViews>
  <sheetFormatPr defaultRowHeight="13.2" x14ac:dyDescent="0.2"/>
  <cols>
    <col min="1" max="1" width="11" bestFit="1" customWidth="1"/>
    <col min="2" max="2" width="10.109375" bestFit="1" customWidth="1"/>
    <col min="3" max="3" width="25.33203125" bestFit="1" customWidth="1"/>
    <col min="4" max="4" width="11.88671875" bestFit="1" customWidth="1"/>
  </cols>
  <sheetData>
    <row r="1" spans="1:5" x14ac:dyDescent="0.2">
      <c r="A1" t="s">
        <v>27</v>
      </c>
      <c r="B1" t="s">
        <v>43</v>
      </c>
      <c r="C1" t="s">
        <v>44</v>
      </c>
      <c r="D1" s="3" t="s">
        <v>41</v>
      </c>
      <c r="E1" t="s">
        <v>99</v>
      </c>
    </row>
    <row r="3" spans="1:5" x14ac:dyDescent="0.2">
      <c r="A3" t="s">
        <v>32</v>
      </c>
      <c r="B3" t="s">
        <v>47</v>
      </c>
      <c r="C3" t="s">
        <v>127</v>
      </c>
      <c r="D3" t="s">
        <v>45</v>
      </c>
      <c r="E3" t="s">
        <v>96</v>
      </c>
    </row>
    <row r="4" spans="1:5" x14ac:dyDescent="0.2">
      <c r="A4" t="s">
        <v>33</v>
      </c>
      <c r="B4" t="s">
        <v>48</v>
      </c>
      <c r="C4" t="s">
        <v>128</v>
      </c>
      <c r="D4" t="s">
        <v>16</v>
      </c>
      <c r="E4" t="s">
        <v>97</v>
      </c>
    </row>
    <row r="5" spans="1:5" x14ac:dyDescent="0.2">
      <c r="A5" t="s">
        <v>34</v>
      </c>
      <c r="B5" t="s">
        <v>49</v>
      </c>
      <c r="C5" t="s">
        <v>46</v>
      </c>
      <c r="E5" t="s">
        <v>98</v>
      </c>
    </row>
    <row r="6" spans="1:5" x14ac:dyDescent="0.2">
      <c r="A6" t="s">
        <v>35</v>
      </c>
      <c r="B6" t="s">
        <v>139</v>
      </c>
    </row>
    <row r="7" spans="1:5" x14ac:dyDescent="0.2">
      <c r="A7" t="s">
        <v>36</v>
      </c>
    </row>
    <row r="8" spans="1:5" x14ac:dyDescent="0.2">
      <c r="A8" t="s">
        <v>37</v>
      </c>
    </row>
    <row r="9" spans="1:5" x14ac:dyDescent="0.2">
      <c r="A9" t="s">
        <v>38</v>
      </c>
    </row>
    <row r="10" spans="1:5" x14ac:dyDescent="0.2">
      <c r="A10" t="s">
        <v>57</v>
      </c>
    </row>
    <row r="11" spans="1:5" x14ac:dyDescent="0.2">
      <c r="A11" t="s">
        <v>94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記入方法の説明</vt:lpstr>
      <vt:lpstr>団体登録</vt:lpstr>
      <vt:lpstr>計算シート</vt:lpstr>
      <vt:lpstr>登録シート</vt:lpstr>
      <vt:lpstr>チーム一覧</vt:lpstr>
      <vt:lpstr>チーム一覧作成ワークシート</vt:lpstr>
      <vt:lpstr>入力リスト</vt:lpstr>
      <vt:lpstr>チーム一覧!Criteria</vt:lpstr>
      <vt:lpstr>チーム一覧!Extract</vt:lpstr>
      <vt:lpstr>チーム一覧!Print_Area</vt:lpstr>
      <vt:lpstr>記入方法の説明!Print_Area</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真佐人 東</cp:lastModifiedBy>
  <cp:lastPrinted>2022-05-14T09:01:07Z</cp:lastPrinted>
  <dcterms:created xsi:type="dcterms:W3CDTF">2009-09-15T08:06:12Z</dcterms:created>
  <dcterms:modified xsi:type="dcterms:W3CDTF">2025-04-06T02:47:45Z</dcterms:modified>
</cp:coreProperties>
</file>